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xelindustries-my.sharepoint.com/personal/benoit_batllo_sames_com/Documents/Documents/_01-TRAVAIL/HV Range/Catalogue/REXSON Pump Configurator/"/>
    </mc:Choice>
  </mc:AlternateContent>
  <xr:revisionPtr revIDLastSave="0" documentId="13_ncr:8000000b_{206B327D-D19A-4E57-BEB6-898E27A54A8E}" xr6:coauthVersionLast="47" xr6:coauthVersionMax="47" xr10:uidLastSave="{00000000-0000-0000-0000-000000000000}"/>
  <workbookProtection workbookAlgorithmName="SHA-512" workbookHashValue="GKOnt2SypQ9p42AsI5kmMRgPMiV28sWSdiTEaW5EKirfeCllP2AyZqF7rFC5DxcpdhownzB3zXOV6rj+OIhAVg==" workbookSaltValue="e5apGNB+ouFLCgDnAIm0uQ==" workbookSpinCount="100000" lockStructure="1"/>
  <bookViews>
    <workbookView xWindow="-120" yWindow="-120" windowWidth="29040" windowHeight="17520" firstSheet="1" activeTab="1" xr2:uid="{ADC32C78-016D-4EB0-B19D-920BC2BA1EC7}"/>
  </bookViews>
  <sheets>
    <sheet name="Price&amp;Delay" sheetId="24" state="hidden" r:id="rId1"/>
    <sheet name="REXSON Pump configurator" sheetId="19" r:id="rId2"/>
    <sheet name="Parameters" sheetId="70" state="hidden" r:id="rId3"/>
    <sheet name="International" sheetId="78" state="hidden" r:id="rId4"/>
    <sheet name="Dictionnary" sheetId="68" state="hidden" r:id="rId5"/>
    <sheet name="Dependencies" sheetId="69" state="hidden" r:id="rId6"/>
    <sheet name="Tarif 2027" sheetId="87" state="hidden" r:id="rId7"/>
  </sheets>
  <externalReferences>
    <externalReference r:id="rId8"/>
  </externalReferences>
  <definedNames>
    <definedName name="_xlnm._FilterDatabase" localSheetId="5" hidden="1">Dependencies!$A$234:$F$343</definedName>
    <definedName name="_xlnm._FilterDatabase" localSheetId="6" hidden="1">'Tarif 2027'!$A$2:$I$201</definedName>
    <definedName name="Body_Code_Movex">Dependencies!$G$162:$G$231</definedName>
    <definedName name="Body_Disp">Dependencies!$B$162:$B$231</definedName>
    <definedName name="Body_Foot">Dependencies!$D$162:$D$231</definedName>
    <definedName name="Body_Foot_Descr">Dependencies!$F$162:$F$231</definedName>
    <definedName name="Body_Foot_FR">Dependencies!$J$162:$J$231</definedName>
    <definedName name="Body_Foot_GB">Dependencies!$K$162:$K$231</definedName>
    <definedName name="Body_Foot_Movex_Digit">Dependencies!$I$162:$I$231</definedName>
    <definedName name="Body_Manual">Dependencies!$H$162:$H$231</definedName>
    <definedName name="Body_Mat">Dependencies!$C$162:$C$231</definedName>
    <definedName name="Body_Techno">Dependencies!$A$162:$A$231</definedName>
    <definedName name="Choice_Disp">Parameters!$D$9</definedName>
    <definedName name="Choice_Foot">Parameters!$J$9</definedName>
    <definedName name="Choice_Mat">Parameters!$H$9</definedName>
    <definedName name="Choice_Motor">Parameters!$F$9</definedName>
    <definedName name="Choice_Seal">Parameters!$L$9</definedName>
    <definedName name="Choice_Techno">Parameters!$B$9</definedName>
    <definedName name="ChoiceFoot">#REF!</definedName>
    <definedName name="ChoiceMat">#REF!</definedName>
    <definedName name="ChoiceMotor">#REF!</definedName>
    <definedName name="ChoicePump">#REF!</definedName>
    <definedName name="ChoiceSeals">#REF!</definedName>
    <definedName name="ChoiceTechno">#REF!</definedName>
    <definedName name="Com_FR">'REXSON Pump configurator'!$E$22</definedName>
    <definedName name="Com_GB">'REXSON Pump configurator'!$E$21</definedName>
    <definedName name="Country">International!$A$3:$A$18</definedName>
    <definedName name="Country_Coef">International!$D$3:$D$18</definedName>
    <definedName name="Country_Currency">International!$C$3:$C$18</definedName>
    <definedName name="Country_Language">International!$B$3:$B$18</definedName>
    <definedName name="Date_Delivery">'REXSON Pump configurator'!$J$24</definedName>
    <definedName name="Designation">'REXSON Pump configurator'!$G$2</definedName>
    <definedName name="Designation_Disp">Parameters!$D$6</definedName>
    <definedName name="Designation_Foot">Parameters!$G$6</definedName>
    <definedName name="Designation_Mat">Parameters!$F$6</definedName>
    <definedName name="Designation_Motor">Parameters!$E$6</definedName>
    <definedName name="Designation_Seal">Parameters!$H$6</definedName>
    <definedName name="Designation_Techno">Parameters!$C$6</definedName>
    <definedName name="DesignMatFoot">#REF!</definedName>
    <definedName name="DesignMot">#REF!</definedName>
    <definedName name="DesignPump">#REF!</definedName>
    <definedName name="DesignSeal">#REF!</definedName>
    <definedName name="DesignTechno">#REF!</definedName>
    <definedName name="Disp_Code">Dictionnary!$A$9:$A$31</definedName>
    <definedName name="Disp_Descr" localSheetId="6">Dictionnary!#REF!</definedName>
    <definedName name="Disp_Descr">Dictionnary!#REF!</definedName>
    <definedName name="Disp_Movex_Digit">Dictionnary!$B$9:$B$31</definedName>
    <definedName name="Entry_Choice">Parameters!$B$4</definedName>
    <definedName name="Flange_BUAR">Dependencies!$H$33:$H$113</definedName>
    <definedName name="Flange_Code_Movex">Dependencies!$F$33:$F$113</definedName>
    <definedName name="Flange_Disp">Dependencies!$B$33:$B$113</definedName>
    <definedName name="Flange_FR">Dependencies!$D$33:$D$113</definedName>
    <definedName name="Flange_GB">Dependencies!$E$33:$E$113</definedName>
    <definedName name="Flange_ITCL">Dependencies!$I$33:$I$113</definedName>
    <definedName name="Flange_ITGR">Dependencies!$J$33:$J$113</definedName>
    <definedName name="Flange_Manual">Dependencies!$K$33:$K$113</definedName>
    <definedName name="Flange_Motor">Dependencies!$C$33:$C$113</definedName>
    <definedName name="Flange_Sticker_Code_Movex">Dependencies!$G$33:$G$113</definedName>
    <definedName name="Flange_Techno">Dependencies!$A$33:$A$113</definedName>
    <definedName name="Foot_Code">Dictionnary!$A$57:$A$69</definedName>
    <definedName name="Foot_Descr">Dictionnary!$B$57:$B$69</definedName>
    <definedName name="Foot_FR" localSheetId="6">Dictionnary!#REF!</definedName>
    <definedName name="Foot_FR">Dictionnary!#REF!</definedName>
    <definedName name="Foot_GB" localSheetId="6">Dictionnary!#REF!</definedName>
    <definedName name="Foot_GB">Dictionnary!#REF!</definedName>
    <definedName name="Foot_Movex_Digit" localSheetId="6">Dictionnary!#REF!</definedName>
    <definedName name="Foot_Movex_Digit">Dictionnary!#REF!</definedName>
    <definedName name="Language">International!$A$22:$A$31</definedName>
    <definedName name="List_Disp">Parameters!$C$11:$C$21</definedName>
    <definedName name="List_Foot">Parameters!$I$11:$I$16</definedName>
    <definedName name="List_Mat">Parameters!$G$11:$G$15</definedName>
    <definedName name="List_Motor">Parameters!$E$11:$E$21</definedName>
    <definedName name="List_Seal">Parameters!$K$11:$K$21</definedName>
    <definedName name="List_Techno">Parameters!$A$11:$A$13</definedName>
    <definedName name="ListDesignFoot">#REF!</definedName>
    <definedName name="ListDesignMat">#REF!</definedName>
    <definedName name="ListFootDescr">#REF!</definedName>
    <definedName name="ListFootDescr_Num">#REF!</definedName>
    <definedName name="ListFootDescr_Techno">#REF!</definedName>
    <definedName name="ListFootSuffix">#REF!</definedName>
    <definedName name="ListFootSuffixFR">#REF!</definedName>
    <definedName name="ListMatCode">#REF!</definedName>
    <definedName name="ListMatDescr">#REF!</definedName>
    <definedName name="ListMatDesign">#REF!</definedName>
    <definedName name="ListMatDesignFR">#REF!</definedName>
    <definedName name="ListMotDesign">#REF!</definedName>
    <definedName name="ListMotorCode">#REF!</definedName>
    <definedName name="ListMotorDescr">#REF!</definedName>
    <definedName name="ListMotorVolume">#REF!</definedName>
    <definedName name="ListPump">#REF!</definedName>
    <definedName name="ListTechno">#REF!</definedName>
    <definedName name="ListTechnoCode">#REF!</definedName>
    <definedName name="ListTechnoDescr">#REF!</definedName>
    <definedName name="ListTechnoDesign">#REF!</definedName>
    <definedName name="ListTechnoITCL">#REF!</definedName>
    <definedName name="ListTechnoPrefix">#REF!</definedName>
    <definedName name="ListTechnoPrefixFR">#REF!</definedName>
    <definedName name="Mat_Code">Dictionnary!$A$49:$A$53</definedName>
    <definedName name="Mat_Descr">Dictionnary!$C$49:$C$53</definedName>
    <definedName name="Mat_Disp">Dependencies!$B$117:$B$158</definedName>
    <definedName name="Mat_FR">Dictionnary!$E$49:$E$53</definedName>
    <definedName name="Mat_GB">Dictionnary!$F$49:$F$53</definedName>
    <definedName name="Mat_Mat">Dependencies!$C$117:$C$158</definedName>
    <definedName name="Mat_Movex_Digit">Dictionnary!$D$49:$D$53</definedName>
    <definedName name="Mat_Techno">Dependencies!$A$117:$A$158</definedName>
    <definedName name="MatrixMatFoot">#REF!</definedName>
    <definedName name="MatrixMotor">#REF!</definedName>
    <definedName name="MatrixPump">#REF!</definedName>
    <definedName name="MatrixSeals">#REF!</definedName>
    <definedName name="Motor_Code">Dictionnary!$A$35:$A$45</definedName>
    <definedName name="Motor_Code_Movex">Dictionnary!$E$35:$E$45</definedName>
    <definedName name="Motor_Custom">Dictionnary!$D$35:$D$45</definedName>
    <definedName name="Motor_Datasheet">Dictionnary!$F$35:$F$45</definedName>
    <definedName name="Motor_Descr">Dictionnary!$B$35:$B$45</definedName>
    <definedName name="Motor_Movex_Digit">Dictionnary!$C$35:$C$45</definedName>
    <definedName name="NumMatFoot">#REF!</definedName>
    <definedName name="NumMotor">#REF!</definedName>
    <definedName name="NumPump">#REF!</definedName>
    <definedName name="NumSeals">#REF!</definedName>
    <definedName name="Price_Subs">'REXSON Pump configurator'!#REF!</definedName>
    <definedName name="Price_Tariff">'REXSON Pump configurator'!$J$19</definedName>
    <definedName name="Pump_Assembly_Cust">Dependencies!$I$4:$I$28</definedName>
    <definedName name="Pump_Assembly_Subs">Dependencies!$G$4:$G$28</definedName>
    <definedName name="Pump_Datasheet">Dependencies!$D$4:$D$28</definedName>
    <definedName name="Pump_Description">Dependencies!$C$4:$C$28</definedName>
    <definedName name="Pump_Disp">Dependencies!$B$4:$B$28</definedName>
    <definedName name="Pump_Package_Cust">Dependencies!$J$4:$J$28</definedName>
    <definedName name="Pump_Package_Subs">Dependencies!$H$4:$H$28</definedName>
    <definedName name="Pump_Techno">Dependencies!$A$4:$A$28</definedName>
    <definedName name="Scroll_Disp">Parameters!$D$11:$D$21</definedName>
    <definedName name="Scroll_Foot">Parameters!$J$11:$J$16</definedName>
    <definedName name="Scroll_Mat">Parameters!$H$11:$H$15</definedName>
    <definedName name="Scroll_Motor">Parameters!$F$11:$F$21</definedName>
    <definedName name="Scroll_Seal">Parameters!$L$11:$L$21</definedName>
    <definedName name="Scroll_Techno">Parameters!$B$11:$B$13</definedName>
    <definedName name="Seal_Code">Dictionnary!$A$73:$A$81</definedName>
    <definedName name="Seal_Code_Movex">Dependencies!$E$235:$E$343</definedName>
    <definedName name="Seal_Descr">Dependencies!$D$235:$D$343</definedName>
    <definedName name="Seal_Disp">Dependencies!$B$235:$B$343</definedName>
    <definedName name="Seal_FR">Dictionnary!$D$73:$D$81</definedName>
    <definedName name="Seal_GB">Dictionnary!$E$73:$E$81</definedName>
    <definedName name="Seal_Movex_Digit">Dictionnary!$C$73:$C$81</definedName>
    <definedName name="Seal_Seal">Dependencies!$C$235:$C$343</definedName>
    <definedName name="Seal_Techno">Dependencies!$A$235:$A$343</definedName>
    <definedName name="Techno_Code">Dictionnary!$A$3:$A$5</definedName>
    <definedName name="Techno_Descr">Dictionnary!$C$3:$C$5</definedName>
    <definedName name="Techno_FR">Dictionnary!$D$3:$D$5</definedName>
    <definedName name="Techno_GB">Dictionnary!$E$3:$E$5</definedName>
    <definedName name="Techno_Movex_Digit">Dictionnary!$F$3:$F$5</definedName>
    <definedName name="Test">'REXSON Pump configurator'!$I$17</definedName>
    <definedName name="Test_Designation">Parameters!$A$6</definedName>
    <definedName name="Tr_Index">International!$A$36:$A$105</definedName>
    <definedName name="Translation">International!$A$36:$K$105</definedName>
    <definedName name="User_Coef">Parameters!$D$2</definedName>
    <definedName name="User_Currency">Parameters!$C$2</definedName>
    <definedName name="User_Disp">'REXSON Pump configurator'!$D$17</definedName>
    <definedName name="User_Foot">'REXSON Pump configurator'!$G$17</definedName>
    <definedName name="User_Language">Parameters!$E$2</definedName>
    <definedName name="User_Mat">'REXSON Pump configurator'!$F$17</definedName>
    <definedName name="User_Mot">'REXSON Pump configurator'!$E$17</definedName>
    <definedName name="User_Seal">'REXSON Pump configurator'!$H$17</definedName>
    <definedName name="User_Techno">'REXSON Pump configurator'!$C$17</definedName>
    <definedName name="_xlnm.Print_Area" localSheetId="1">'REXSON Pump configurator'!$A$1:$K$38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1" i="87" l="1"/>
  <c r="M201" i="87"/>
  <c r="L198" i="87"/>
  <c r="L199" i="87"/>
  <c r="L200" i="87"/>
  <c r="O152" i="69"/>
  <c r="O151" i="69"/>
  <c r="F107" i="24"/>
  <c r="H107" i="24"/>
  <c r="M107" i="24"/>
  <c r="I107" i="24"/>
  <c r="G107" i="24"/>
  <c r="H62" i="24"/>
  <c r="I62" i="24"/>
  <c r="G62" i="24"/>
  <c r="F62" i="24"/>
  <c r="F222" i="69"/>
  <c r="D198" i="87"/>
  <c r="E198" i="87"/>
  <c r="F198" i="87"/>
  <c r="G198" i="87"/>
  <c r="H198" i="87"/>
  <c r="I198" i="87"/>
  <c r="D199" i="87"/>
  <c r="E199" i="87"/>
  <c r="F199" i="87"/>
  <c r="G199" i="87"/>
  <c r="H199" i="87"/>
  <c r="I199" i="87"/>
  <c r="D200" i="87"/>
  <c r="E200" i="87"/>
  <c r="F200" i="87"/>
  <c r="G200" i="87"/>
  <c r="H200" i="87"/>
  <c r="I200" i="87"/>
  <c r="L197" i="87"/>
  <c r="I197" i="87"/>
  <c r="H197" i="87"/>
  <c r="G197" i="87"/>
  <c r="F197" i="87"/>
  <c r="E197" i="87"/>
  <c r="D197" i="87"/>
  <c r="L196" i="87"/>
  <c r="I196" i="87"/>
  <c r="H196" i="87"/>
  <c r="G196" i="87"/>
  <c r="F196" i="87"/>
  <c r="E196" i="87"/>
  <c r="D196" i="87"/>
  <c r="L195" i="87"/>
  <c r="I195" i="87"/>
  <c r="H195" i="87"/>
  <c r="G195" i="87"/>
  <c r="F195" i="87"/>
  <c r="E195" i="87"/>
  <c r="D195" i="87"/>
  <c r="L194" i="87"/>
  <c r="I194" i="87"/>
  <c r="H194" i="87"/>
  <c r="G194" i="87"/>
  <c r="F194" i="87"/>
  <c r="E194" i="87"/>
  <c r="D194" i="87"/>
  <c r="L193" i="87"/>
  <c r="I193" i="87"/>
  <c r="H193" i="87"/>
  <c r="G193" i="87"/>
  <c r="F193" i="87"/>
  <c r="E193" i="87"/>
  <c r="D193" i="87"/>
  <c r="L192" i="87"/>
  <c r="I192" i="87"/>
  <c r="H192" i="87"/>
  <c r="G192" i="87"/>
  <c r="F192" i="87"/>
  <c r="E192" i="87"/>
  <c r="D192" i="87"/>
  <c r="L191" i="87"/>
  <c r="I191" i="87"/>
  <c r="H191" i="87"/>
  <c r="G191" i="87"/>
  <c r="F191" i="87"/>
  <c r="E191" i="87"/>
  <c r="D191" i="87"/>
  <c r="L190" i="87"/>
  <c r="I190" i="87"/>
  <c r="H190" i="87"/>
  <c r="G190" i="87"/>
  <c r="F190" i="87"/>
  <c r="E190" i="87"/>
  <c r="D190" i="87"/>
  <c r="L189" i="87"/>
  <c r="I189" i="87"/>
  <c r="H189" i="87"/>
  <c r="G189" i="87"/>
  <c r="F189" i="87"/>
  <c r="E189" i="87"/>
  <c r="D189" i="87"/>
  <c r="L188" i="87"/>
  <c r="I188" i="87"/>
  <c r="H188" i="87"/>
  <c r="G188" i="87"/>
  <c r="F188" i="87"/>
  <c r="E188" i="87"/>
  <c r="D188" i="87"/>
  <c r="L187" i="87"/>
  <c r="I187" i="87"/>
  <c r="H187" i="87"/>
  <c r="G187" i="87"/>
  <c r="F187" i="87"/>
  <c r="E187" i="87"/>
  <c r="D187" i="87"/>
  <c r="L186" i="87"/>
  <c r="I186" i="87"/>
  <c r="H186" i="87"/>
  <c r="G186" i="87"/>
  <c r="F186" i="87"/>
  <c r="E186" i="87"/>
  <c r="D186" i="87"/>
  <c r="L185" i="87"/>
  <c r="I185" i="87"/>
  <c r="H185" i="87"/>
  <c r="G185" i="87"/>
  <c r="F185" i="87"/>
  <c r="E185" i="87"/>
  <c r="D185" i="87"/>
  <c r="L184" i="87"/>
  <c r="I184" i="87"/>
  <c r="H184" i="87"/>
  <c r="G184" i="87"/>
  <c r="F184" i="87"/>
  <c r="E184" i="87"/>
  <c r="D184" i="87"/>
  <c r="L183" i="87"/>
  <c r="I183" i="87"/>
  <c r="H183" i="87"/>
  <c r="G183" i="87"/>
  <c r="F183" i="87"/>
  <c r="E183" i="87"/>
  <c r="D183" i="87"/>
  <c r="L182" i="87"/>
  <c r="I182" i="87"/>
  <c r="H182" i="87"/>
  <c r="G182" i="87"/>
  <c r="F182" i="87"/>
  <c r="E182" i="87"/>
  <c r="D182" i="87"/>
  <c r="L181" i="87"/>
  <c r="I181" i="87"/>
  <c r="H181" i="87"/>
  <c r="G181" i="87"/>
  <c r="F181" i="87"/>
  <c r="E181" i="87"/>
  <c r="D181" i="87"/>
  <c r="L180" i="87"/>
  <c r="I180" i="87"/>
  <c r="H180" i="87"/>
  <c r="G180" i="87"/>
  <c r="F180" i="87"/>
  <c r="E180" i="87"/>
  <c r="D180" i="87"/>
  <c r="L179" i="87"/>
  <c r="I179" i="87"/>
  <c r="H179" i="87"/>
  <c r="G179" i="87"/>
  <c r="F179" i="87"/>
  <c r="E179" i="87"/>
  <c r="D179" i="87"/>
  <c r="L178" i="87"/>
  <c r="I178" i="87"/>
  <c r="H178" i="87"/>
  <c r="G178" i="87"/>
  <c r="F178" i="87"/>
  <c r="E178" i="87"/>
  <c r="D178" i="87"/>
  <c r="L177" i="87"/>
  <c r="I177" i="87"/>
  <c r="H177" i="87"/>
  <c r="G177" i="87"/>
  <c r="F177" i="87"/>
  <c r="E177" i="87"/>
  <c r="D177" i="87"/>
  <c r="L176" i="87"/>
  <c r="I176" i="87"/>
  <c r="H176" i="87"/>
  <c r="G176" i="87"/>
  <c r="F176" i="87"/>
  <c r="E176" i="87"/>
  <c r="D176" i="87"/>
  <c r="L175" i="87"/>
  <c r="I175" i="87"/>
  <c r="H175" i="87"/>
  <c r="G175" i="87"/>
  <c r="F175" i="87"/>
  <c r="E175" i="87"/>
  <c r="D175" i="87"/>
  <c r="L174" i="87"/>
  <c r="I174" i="87"/>
  <c r="H174" i="87"/>
  <c r="G174" i="87"/>
  <c r="F174" i="87"/>
  <c r="E174" i="87"/>
  <c r="D174" i="87"/>
  <c r="L173" i="87"/>
  <c r="I173" i="87"/>
  <c r="H173" i="87"/>
  <c r="G173" i="87"/>
  <c r="F173" i="87"/>
  <c r="E173" i="87"/>
  <c r="D173" i="87"/>
  <c r="L172" i="87"/>
  <c r="I172" i="87"/>
  <c r="H172" i="87"/>
  <c r="G172" i="87"/>
  <c r="F172" i="87"/>
  <c r="E172" i="87"/>
  <c r="D172" i="87"/>
  <c r="L171" i="87"/>
  <c r="I171" i="87"/>
  <c r="H171" i="87"/>
  <c r="G171" i="87"/>
  <c r="F171" i="87"/>
  <c r="E171" i="87"/>
  <c r="D171" i="87"/>
  <c r="L170" i="87"/>
  <c r="I170" i="87"/>
  <c r="H170" i="87"/>
  <c r="G170" i="87"/>
  <c r="F170" i="87"/>
  <c r="E170" i="87"/>
  <c r="D170" i="87"/>
  <c r="L169" i="87"/>
  <c r="I169" i="87"/>
  <c r="H169" i="87"/>
  <c r="G169" i="87"/>
  <c r="F169" i="87"/>
  <c r="E169" i="87"/>
  <c r="D169" i="87"/>
  <c r="L168" i="87"/>
  <c r="I168" i="87"/>
  <c r="H168" i="87"/>
  <c r="G168" i="87"/>
  <c r="F168" i="87"/>
  <c r="E168" i="87"/>
  <c r="D168" i="87"/>
  <c r="L167" i="87"/>
  <c r="I167" i="87"/>
  <c r="H167" i="87"/>
  <c r="G167" i="87"/>
  <c r="F167" i="87"/>
  <c r="E167" i="87"/>
  <c r="D167" i="87"/>
  <c r="L166" i="87"/>
  <c r="I166" i="87"/>
  <c r="H166" i="87"/>
  <c r="G166" i="87"/>
  <c r="F166" i="87"/>
  <c r="E166" i="87"/>
  <c r="D166" i="87"/>
  <c r="L165" i="87"/>
  <c r="I165" i="87"/>
  <c r="H165" i="87"/>
  <c r="G165" i="87"/>
  <c r="F165" i="87"/>
  <c r="E165" i="87"/>
  <c r="D165" i="87"/>
  <c r="L164" i="87"/>
  <c r="I164" i="87"/>
  <c r="H164" i="87"/>
  <c r="G164" i="87"/>
  <c r="F164" i="87"/>
  <c r="E164" i="87"/>
  <c r="D164" i="87"/>
  <c r="L163" i="87"/>
  <c r="I163" i="87"/>
  <c r="H163" i="87"/>
  <c r="G163" i="87"/>
  <c r="F163" i="87"/>
  <c r="E163" i="87"/>
  <c r="D163" i="87"/>
  <c r="L162" i="87"/>
  <c r="I162" i="87"/>
  <c r="H162" i="87"/>
  <c r="G162" i="87"/>
  <c r="F162" i="87"/>
  <c r="E162" i="87"/>
  <c r="D162" i="87"/>
  <c r="L161" i="87"/>
  <c r="I161" i="87"/>
  <c r="H161" i="87"/>
  <c r="G161" i="87"/>
  <c r="F161" i="87"/>
  <c r="E161" i="87"/>
  <c r="D161" i="87"/>
  <c r="L160" i="87"/>
  <c r="I160" i="87"/>
  <c r="H160" i="87"/>
  <c r="G160" i="87"/>
  <c r="F160" i="87"/>
  <c r="E160" i="87"/>
  <c r="D160" i="87"/>
  <c r="L159" i="87"/>
  <c r="I159" i="87"/>
  <c r="H159" i="87"/>
  <c r="G159" i="87"/>
  <c r="F159" i="87"/>
  <c r="E159" i="87"/>
  <c r="D159" i="87"/>
  <c r="L158" i="87"/>
  <c r="I158" i="87"/>
  <c r="H158" i="87"/>
  <c r="G158" i="87"/>
  <c r="F158" i="87"/>
  <c r="E158" i="87"/>
  <c r="D158" i="87"/>
  <c r="L157" i="87"/>
  <c r="I157" i="87"/>
  <c r="H157" i="87"/>
  <c r="G157" i="87"/>
  <c r="F157" i="87"/>
  <c r="E157" i="87"/>
  <c r="D157" i="87"/>
  <c r="L156" i="87"/>
  <c r="I156" i="87"/>
  <c r="H156" i="87"/>
  <c r="G156" i="87"/>
  <c r="F156" i="87"/>
  <c r="E156" i="87"/>
  <c r="D156" i="87"/>
  <c r="L155" i="87"/>
  <c r="I155" i="87"/>
  <c r="H155" i="87"/>
  <c r="G155" i="87"/>
  <c r="F155" i="87"/>
  <c r="E155" i="87"/>
  <c r="D155" i="87"/>
  <c r="L154" i="87"/>
  <c r="I154" i="87"/>
  <c r="H154" i="87"/>
  <c r="G154" i="87"/>
  <c r="F154" i="87"/>
  <c r="E154" i="87"/>
  <c r="D154" i="87"/>
  <c r="L153" i="87"/>
  <c r="I153" i="87"/>
  <c r="H153" i="87"/>
  <c r="G153" i="87"/>
  <c r="F153" i="87"/>
  <c r="E153" i="87"/>
  <c r="D153" i="87"/>
  <c r="L152" i="87"/>
  <c r="I152" i="87"/>
  <c r="H152" i="87"/>
  <c r="G152" i="87"/>
  <c r="F152" i="87"/>
  <c r="E152" i="87"/>
  <c r="D152" i="87"/>
  <c r="L151" i="87"/>
  <c r="I151" i="87"/>
  <c r="H151" i="87"/>
  <c r="G151" i="87"/>
  <c r="F151" i="87"/>
  <c r="E151" i="87"/>
  <c r="D151" i="87"/>
  <c r="L150" i="87"/>
  <c r="I150" i="87"/>
  <c r="H150" i="87"/>
  <c r="G150" i="87"/>
  <c r="F150" i="87"/>
  <c r="E150" i="87"/>
  <c r="D150" i="87"/>
  <c r="L149" i="87"/>
  <c r="I149" i="87"/>
  <c r="H149" i="87"/>
  <c r="G149" i="87"/>
  <c r="F149" i="87"/>
  <c r="E149" i="87"/>
  <c r="D149" i="87"/>
  <c r="L148" i="87"/>
  <c r="I148" i="87"/>
  <c r="H148" i="87"/>
  <c r="G148" i="87"/>
  <c r="F148" i="87"/>
  <c r="E148" i="87"/>
  <c r="D148" i="87"/>
  <c r="L147" i="87"/>
  <c r="I147" i="87"/>
  <c r="H147" i="87"/>
  <c r="G147" i="87"/>
  <c r="F147" i="87"/>
  <c r="E147" i="87"/>
  <c r="D147" i="87"/>
  <c r="L146" i="87"/>
  <c r="I146" i="87"/>
  <c r="H146" i="87"/>
  <c r="G146" i="87"/>
  <c r="F146" i="87"/>
  <c r="E146" i="87"/>
  <c r="D146" i="87"/>
  <c r="L145" i="87"/>
  <c r="I145" i="87"/>
  <c r="H145" i="87"/>
  <c r="G145" i="87"/>
  <c r="F145" i="87"/>
  <c r="E145" i="87"/>
  <c r="D145" i="87"/>
  <c r="L144" i="87"/>
  <c r="L143" i="87"/>
  <c r="L142" i="87"/>
  <c r="L141" i="87"/>
  <c r="L140" i="87"/>
  <c r="L139" i="87"/>
  <c r="L138" i="87"/>
  <c r="L137" i="87"/>
  <c r="L136" i="87"/>
  <c r="L135" i="87"/>
  <c r="L134" i="87"/>
  <c r="L133" i="87"/>
  <c r="L132" i="87"/>
  <c r="L131" i="87"/>
  <c r="L130" i="87"/>
  <c r="I130" i="87"/>
  <c r="H130" i="87"/>
  <c r="G130" i="87"/>
  <c r="F130" i="87"/>
  <c r="E130" i="87"/>
  <c r="D130" i="87"/>
  <c r="L129" i="87"/>
  <c r="L128" i="87"/>
  <c r="L127" i="87"/>
  <c r="I127" i="87"/>
  <c r="H127" i="87"/>
  <c r="G127" i="87"/>
  <c r="F127" i="87"/>
  <c r="E127" i="87"/>
  <c r="D127" i="87"/>
  <c r="L126" i="87"/>
  <c r="L125" i="87"/>
  <c r="L124" i="87"/>
  <c r="L123" i="87"/>
  <c r="L122" i="87"/>
  <c r="L121" i="87"/>
  <c r="L120" i="87"/>
  <c r="L119" i="87"/>
  <c r="L118" i="87"/>
  <c r="L117" i="87"/>
  <c r="L116" i="87"/>
  <c r="L115" i="87"/>
  <c r="L114" i="87"/>
  <c r="L113" i="87"/>
  <c r="L112" i="87"/>
  <c r="L111" i="87"/>
  <c r="L110" i="87"/>
  <c r="L109" i="87"/>
  <c r="L108" i="87"/>
  <c r="L107" i="87"/>
  <c r="L106" i="87"/>
  <c r="L105" i="87"/>
  <c r="L104" i="87"/>
  <c r="L103" i="87"/>
  <c r="L102" i="87"/>
  <c r="L101" i="87"/>
  <c r="L100" i="87"/>
  <c r="L99" i="87"/>
  <c r="L98" i="87"/>
  <c r="L97" i="87"/>
  <c r="L96" i="87"/>
  <c r="L95" i="87"/>
  <c r="L94" i="87"/>
  <c r="L93" i="87"/>
  <c r="L92" i="87"/>
  <c r="L91" i="87"/>
  <c r="L90" i="87"/>
  <c r="L89" i="87"/>
  <c r="L88" i="87"/>
  <c r="L87" i="87"/>
  <c r="L86" i="87"/>
  <c r="L85" i="87"/>
  <c r="L84" i="87"/>
  <c r="L83" i="87"/>
  <c r="L82" i="87"/>
  <c r="L81" i="87"/>
  <c r="L80" i="87"/>
  <c r="L79" i="87"/>
  <c r="L78" i="87"/>
  <c r="L77" i="87"/>
  <c r="L76" i="87"/>
  <c r="L75" i="87"/>
  <c r="L74" i="87"/>
  <c r="L73" i="87"/>
  <c r="L72" i="87"/>
  <c r="L71" i="87"/>
  <c r="L70" i="87"/>
  <c r="L69" i="87"/>
  <c r="L68" i="87"/>
  <c r="L67" i="87"/>
  <c r="L66" i="87"/>
  <c r="L65" i="87"/>
  <c r="L64" i="87"/>
  <c r="L63" i="87"/>
  <c r="L62" i="87"/>
  <c r="L61" i="87"/>
  <c r="L60" i="87"/>
  <c r="L59" i="87"/>
  <c r="L58" i="87"/>
  <c r="L57" i="87"/>
  <c r="L56" i="87"/>
  <c r="L55" i="87"/>
  <c r="L54" i="87"/>
  <c r="L53" i="87"/>
  <c r="L52" i="87"/>
  <c r="L51" i="87"/>
  <c r="L50" i="87"/>
  <c r="L49" i="87"/>
  <c r="L48" i="87"/>
  <c r="L47" i="87"/>
  <c r="L46" i="87"/>
  <c r="L45" i="87"/>
  <c r="L44" i="87"/>
  <c r="L43" i="87"/>
  <c r="L42" i="87"/>
  <c r="L41" i="87"/>
  <c r="L40" i="87"/>
  <c r="L39" i="87"/>
  <c r="L38" i="87"/>
  <c r="L37" i="87"/>
  <c r="L36" i="87"/>
  <c r="L35" i="87"/>
  <c r="L34" i="87"/>
  <c r="L33" i="87"/>
  <c r="L32" i="87"/>
  <c r="I32" i="87"/>
  <c r="H32" i="87"/>
  <c r="G32" i="87"/>
  <c r="F32" i="87"/>
  <c r="E32" i="87"/>
  <c r="D32" i="87"/>
  <c r="L31" i="87"/>
  <c r="I31" i="87"/>
  <c r="H31" i="87"/>
  <c r="G31" i="87"/>
  <c r="F31" i="87"/>
  <c r="E31" i="87"/>
  <c r="D31" i="87"/>
  <c r="L30" i="87"/>
  <c r="L29" i="87"/>
  <c r="L28" i="87"/>
  <c r="L27" i="87"/>
  <c r="L26" i="87"/>
  <c r="L25" i="87"/>
  <c r="L24" i="87"/>
  <c r="L23" i="87"/>
  <c r="L22" i="87"/>
  <c r="L21" i="87"/>
  <c r="L20" i="87"/>
  <c r="L19" i="87"/>
  <c r="L18" i="87"/>
  <c r="L17" i="87"/>
  <c r="L16" i="87"/>
  <c r="L15" i="87"/>
  <c r="L14" i="87"/>
  <c r="L13" i="87"/>
  <c r="L12" i="87"/>
  <c r="L11" i="87"/>
  <c r="L10" i="87"/>
  <c r="L9" i="87"/>
  <c r="L8" i="87"/>
  <c r="L7" i="87"/>
  <c r="L6" i="87"/>
  <c r="L5" i="87"/>
  <c r="L4" i="87"/>
  <c r="L3" i="87"/>
  <c r="G5" i="69"/>
  <c r="I5" i="69"/>
  <c r="H5" i="69"/>
  <c r="G6" i="69"/>
  <c r="I6" i="69"/>
  <c r="H6" i="69"/>
  <c r="J6" i="69"/>
  <c r="G7" i="69"/>
  <c r="I7" i="69"/>
  <c r="H7" i="69"/>
  <c r="J7" i="69"/>
  <c r="G8" i="69"/>
  <c r="I8" i="69"/>
  <c r="H8" i="69"/>
  <c r="J8" i="69"/>
  <c r="G9" i="69"/>
  <c r="I9" i="69"/>
  <c r="H9" i="69"/>
  <c r="J9" i="69"/>
  <c r="G10" i="69"/>
  <c r="I10" i="69" s="1"/>
  <c r="H10" i="69"/>
  <c r="J10" i="69"/>
  <c r="G11" i="69"/>
  <c r="I11" i="69"/>
  <c r="H11" i="69"/>
  <c r="J11" i="69"/>
  <c r="G12" i="69"/>
  <c r="I12" i="69"/>
  <c r="H12" i="69"/>
  <c r="J12" i="69"/>
  <c r="G13" i="69"/>
  <c r="I13" i="69"/>
  <c r="H13" i="69"/>
  <c r="J13" i="69"/>
  <c r="G14" i="69"/>
  <c r="I14" i="69"/>
  <c r="H14" i="69"/>
  <c r="J14" i="69"/>
  <c r="G15" i="69"/>
  <c r="I15" i="69"/>
  <c r="H15" i="69"/>
  <c r="J15" i="69" s="1"/>
  <c r="G16" i="69"/>
  <c r="I16" i="69"/>
  <c r="H16" i="69"/>
  <c r="J16" i="69"/>
  <c r="G17" i="69"/>
  <c r="I17" i="69"/>
  <c r="H17" i="69"/>
  <c r="J17" i="69"/>
  <c r="G18" i="69"/>
  <c r="I18" i="69"/>
  <c r="H18" i="69"/>
  <c r="J18" i="69"/>
  <c r="G19" i="69"/>
  <c r="I19" i="69"/>
  <c r="H19" i="69"/>
  <c r="J19" i="69"/>
  <c r="G20" i="69"/>
  <c r="I20" i="69"/>
  <c r="H20" i="69"/>
  <c r="J20" i="69"/>
  <c r="G21" i="69"/>
  <c r="I21" i="69" s="1"/>
  <c r="H21" i="69"/>
  <c r="J21" i="69"/>
  <c r="G22" i="69"/>
  <c r="I22" i="69"/>
  <c r="H22" i="69"/>
  <c r="J22" i="69"/>
  <c r="G23" i="69"/>
  <c r="I23" i="69"/>
  <c r="H23" i="69"/>
  <c r="J23" i="69"/>
  <c r="G24" i="69"/>
  <c r="I24" i="69"/>
  <c r="H24" i="69"/>
  <c r="G25" i="69"/>
  <c r="I25" i="69"/>
  <c r="H25" i="69"/>
  <c r="J25" i="69"/>
  <c r="G26" i="69"/>
  <c r="I26" i="69"/>
  <c r="H26" i="69"/>
  <c r="J26" i="69"/>
  <c r="G27" i="69"/>
  <c r="I27" i="69"/>
  <c r="H27" i="69"/>
  <c r="J27" i="69"/>
  <c r="H4" i="69"/>
  <c r="J4" i="69"/>
  <c r="G4" i="69"/>
  <c r="I4" i="69"/>
  <c r="H3" i="24"/>
  <c r="H4" i="24"/>
  <c r="I4" i="24"/>
  <c r="H5" i="24"/>
  <c r="I5" i="24"/>
  <c r="H6" i="24"/>
  <c r="I6" i="24"/>
  <c r="H7" i="24"/>
  <c r="I7" i="24"/>
  <c r="H8" i="24"/>
  <c r="I8" i="24"/>
  <c r="H9" i="24"/>
  <c r="I9" i="24"/>
  <c r="H10" i="24"/>
  <c r="I10" i="24" s="1"/>
  <c r="H11" i="24"/>
  <c r="I11" i="24"/>
  <c r="H12" i="24"/>
  <c r="I12" i="24"/>
  <c r="H13" i="24"/>
  <c r="H14" i="24"/>
  <c r="H15" i="24"/>
  <c r="I15" i="24"/>
  <c r="H16" i="24"/>
  <c r="I16" i="24"/>
  <c r="H17" i="24"/>
  <c r="I17" i="24"/>
  <c r="H18" i="24"/>
  <c r="I18" i="24"/>
  <c r="H19" i="24"/>
  <c r="I19" i="24"/>
  <c r="H20" i="24"/>
  <c r="I20" i="24"/>
  <c r="H21" i="24"/>
  <c r="I21" i="24"/>
  <c r="H22" i="24"/>
  <c r="I22" i="24" s="1"/>
  <c r="H23" i="24"/>
  <c r="H24" i="24"/>
  <c r="I24" i="24"/>
  <c r="H25" i="24"/>
  <c r="I25" i="24"/>
  <c r="H26" i="24"/>
  <c r="H27" i="24"/>
  <c r="I27" i="24"/>
  <c r="H28" i="24"/>
  <c r="I28" i="24"/>
  <c r="H29" i="24"/>
  <c r="H30" i="24"/>
  <c r="I30" i="24"/>
  <c r="H31" i="24"/>
  <c r="I31" i="24"/>
  <c r="H32" i="24"/>
  <c r="H33" i="24"/>
  <c r="H34" i="24"/>
  <c r="I34" i="24" s="1"/>
  <c r="H35" i="24"/>
  <c r="H36" i="24"/>
  <c r="H37" i="24"/>
  <c r="I37" i="24"/>
  <c r="H38" i="24"/>
  <c r="I38" i="24"/>
  <c r="H39" i="24"/>
  <c r="I39" i="24"/>
  <c r="H40" i="24"/>
  <c r="I40" i="24"/>
  <c r="H41" i="24"/>
  <c r="I41" i="24"/>
  <c r="H42" i="24"/>
  <c r="I42" i="24"/>
  <c r="H43" i="24"/>
  <c r="H44" i="24"/>
  <c r="H45" i="24"/>
  <c r="I45" i="24"/>
  <c r="H46" i="24"/>
  <c r="H47" i="24"/>
  <c r="I47" i="24"/>
  <c r="H48" i="24"/>
  <c r="H49" i="24"/>
  <c r="H50" i="24"/>
  <c r="I50" i="24"/>
  <c r="H51" i="24"/>
  <c r="I51" i="24" s="1"/>
  <c r="H52" i="24"/>
  <c r="I52" i="24"/>
  <c r="H53" i="24"/>
  <c r="I53" i="24"/>
  <c r="H54" i="24"/>
  <c r="I54" i="24"/>
  <c r="H55" i="24"/>
  <c r="H56" i="24"/>
  <c r="I56" i="24"/>
  <c r="H57" i="24"/>
  <c r="H58" i="24"/>
  <c r="H59" i="24"/>
  <c r="H60" i="24"/>
  <c r="I60" i="24"/>
  <c r="H61" i="24"/>
  <c r="I61" i="24"/>
  <c r="H63" i="24"/>
  <c r="I63" i="24"/>
  <c r="H64" i="24"/>
  <c r="I64" i="24"/>
  <c r="H65" i="24"/>
  <c r="I65" i="24" s="1"/>
  <c r="H66" i="24"/>
  <c r="I66" i="24"/>
  <c r="H67" i="24"/>
  <c r="H68" i="24"/>
  <c r="I68" i="24"/>
  <c r="H69" i="24"/>
  <c r="I69" i="24"/>
  <c r="H70" i="24"/>
  <c r="I70" i="24"/>
  <c r="H71" i="24"/>
  <c r="I71" i="24"/>
  <c r="H72" i="24"/>
  <c r="I72" i="24" s="1"/>
  <c r="H73" i="24"/>
  <c r="I73" i="24"/>
  <c r="H74" i="24"/>
  <c r="I74" i="24"/>
  <c r="H75" i="24"/>
  <c r="I75" i="24"/>
  <c r="H76" i="24"/>
  <c r="I76" i="24"/>
  <c r="H77" i="24"/>
  <c r="I77" i="24"/>
  <c r="H78" i="24"/>
  <c r="I78" i="24"/>
  <c r="H79" i="24"/>
  <c r="I79" i="24"/>
  <c r="H80" i="24"/>
  <c r="H81" i="24"/>
  <c r="H82" i="24"/>
  <c r="I82" i="24"/>
  <c r="H83" i="24"/>
  <c r="I83" i="24"/>
  <c r="H84" i="24"/>
  <c r="I84" i="24" s="1"/>
  <c r="H85" i="24"/>
  <c r="I85" i="24"/>
  <c r="H86" i="24"/>
  <c r="I86" i="24"/>
  <c r="H87" i="24"/>
  <c r="I87" i="24"/>
  <c r="H88" i="24"/>
  <c r="I88" i="24"/>
  <c r="H89" i="24"/>
  <c r="H90" i="24"/>
  <c r="I90" i="24"/>
  <c r="H91" i="24"/>
  <c r="I91" i="24" s="1"/>
  <c r="H92" i="24"/>
  <c r="I92" i="24"/>
  <c r="H93" i="24"/>
  <c r="I93" i="24"/>
  <c r="H94" i="24"/>
  <c r="I94" i="24"/>
  <c r="H95" i="24"/>
  <c r="I95" i="24"/>
  <c r="H96" i="24"/>
  <c r="I96" i="24" s="1"/>
  <c r="H97" i="24"/>
  <c r="I97" i="24"/>
  <c r="H98" i="24"/>
  <c r="I98" i="24"/>
  <c r="H99" i="24"/>
  <c r="I99" i="24"/>
  <c r="H100" i="24"/>
  <c r="I100" i="24"/>
  <c r="H101" i="24"/>
  <c r="H102" i="24"/>
  <c r="H103" i="24"/>
  <c r="I103" i="24"/>
  <c r="H104" i="24"/>
  <c r="I104" i="24" s="1"/>
  <c r="H105" i="24"/>
  <c r="I105" i="24"/>
  <c r="H106" i="24"/>
  <c r="I106" i="24"/>
  <c r="H108" i="24"/>
  <c r="I108" i="24"/>
  <c r="H109" i="24"/>
  <c r="I109" i="24" s="1"/>
  <c r="H110" i="24"/>
  <c r="I110" i="24" s="1"/>
  <c r="H111" i="24"/>
  <c r="I111" i="24"/>
  <c r="H112" i="24"/>
  <c r="I112" i="24" s="1"/>
  <c r="H113" i="24"/>
  <c r="I113" i="24" s="1"/>
  <c r="H114" i="24"/>
  <c r="I114" i="24"/>
  <c r="H115" i="24"/>
  <c r="I115" i="24"/>
  <c r="H116" i="24"/>
  <c r="I116" i="24"/>
  <c r="H117" i="24"/>
  <c r="I117" i="24"/>
  <c r="H118" i="24"/>
  <c r="I118" i="24"/>
  <c r="H119" i="24"/>
  <c r="I119" i="24"/>
  <c r="H120" i="24"/>
  <c r="I120" i="24"/>
  <c r="H121" i="24"/>
  <c r="I121" i="24"/>
  <c r="H122" i="24"/>
  <c r="I122" i="24" s="1"/>
  <c r="H123" i="24"/>
  <c r="I123" i="24"/>
  <c r="H124" i="24"/>
  <c r="I124" i="24"/>
  <c r="H125" i="24"/>
  <c r="I125" i="24" s="1"/>
  <c r="H126" i="24"/>
  <c r="I126" i="24"/>
  <c r="H127" i="24"/>
  <c r="I127" i="24" s="1"/>
  <c r="H128" i="24"/>
  <c r="I128" i="24"/>
  <c r="H129" i="24"/>
  <c r="I129" i="24"/>
  <c r="H130" i="24"/>
  <c r="I130" i="24"/>
  <c r="H131" i="24"/>
  <c r="H132" i="24"/>
  <c r="I132" i="24"/>
  <c r="H133" i="24"/>
  <c r="I133" i="24" s="1"/>
  <c r="H134" i="24"/>
  <c r="I134" i="24" s="1"/>
  <c r="H135" i="24"/>
  <c r="I135" i="24" s="1"/>
  <c r="H136" i="24"/>
  <c r="I136" i="24" s="1"/>
  <c r="H137" i="24"/>
  <c r="I137" i="24" s="1"/>
  <c r="H138" i="24"/>
  <c r="I138" i="24"/>
  <c r="H139" i="24"/>
  <c r="I139" i="24" s="1"/>
  <c r="H140" i="24"/>
  <c r="I140" i="24" s="1"/>
  <c r="H141" i="24"/>
  <c r="I141" i="24"/>
  <c r="H142" i="24"/>
  <c r="H143" i="24"/>
  <c r="I143" i="24"/>
  <c r="H144" i="24"/>
  <c r="I144" i="24"/>
  <c r="H145" i="24"/>
  <c r="I145" i="24"/>
  <c r="H146" i="24"/>
  <c r="I146" i="24"/>
  <c r="H147" i="24"/>
  <c r="H148" i="24"/>
  <c r="H149" i="24"/>
  <c r="H150" i="24"/>
  <c r="I150" i="24"/>
  <c r="H151" i="24"/>
  <c r="I151" i="24" s="1"/>
  <c r="H152" i="24"/>
  <c r="I152" i="24"/>
  <c r="H153" i="24"/>
  <c r="I153" i="24"/>
  <c r="H154" i="24"/>
  <c r="I154" i="24"/>
  <c r="H155" i="24"/>
  <c r="H156" i="24"/>
  <c r="H157" i="24"/>
  <c r="I157" i="24"/>
  <c r="H158" i="24"/>
  <c r="I158" i="24"/>
  <c r="H159" i="24"/>
  <c r="H160" i="24"/>
  <c r="I160" i="24"/>
  <c r="H161" i="24"/>
  <c r="H162" i="24"/>
  <c r="I162" i="24"/>
  <c r="H163" i="24"/>
  <c r="I163" i="24"/>
  <c r="H164" i="24"/>
  <c r="I164" i="24" s="1"/>
  <c r="H165" i="24"/>
  <c r="I165" i="24"/>
  <c r="H166" i="24"/>
  <c r="I166" i="24"/>
  <c r="H167" i="24"/>
  <c r="I167" i="24" s="1"/>
  <c r="H168" i="24"/>
  <c r="I168" i="24"/>
  <c r="H169" i="24"/>
  <c r="H170" i="24"/>
  <c r="H171" i="24"/>
  <c r="H172" i="24"/>
  <c r="I172" i="24"/>
  <c r="H173" i="24"/>
  <c r="I173" i="24"/>
  <c r="H174" i="24"/>
  <c r="I174" i="24"/>
  <c r="H175" i="24"/>
  <c r="I175" i="24"/>
  <c r="H176" i="24"/>
  <c r="I176" i="24"/>
  <c r="H177" i="24"/>
  <c r="H178" i="24"/>
  <c r="I178" i="24" s="1"/>
  <c r="H179" i="24"/>
  <c r="I179" i="24" s="1"/>
  <c r="H180" i="24"/>
  <c r="H181" i="24"/>
  <c r="I181" i="24"/>
  <c r="H182" i="24"/>
  <c r="I182" i="24"/>
  <c r="H183" i="24"/>
  <c r="I183" i="24" s="1"/>
  <c r="H184" i="24"/>
  <c r="I184" i="24"/>
  <c r="H185" i="24"/>
  <c r="I185" i="24"/>
  <c r="H186" i="24"/>
  <c r="I186" i="24"/>
  <c r="H187" i="24"/>
  <c r="I187" i="24"/>
  <c r="H188" i="24"/>
  <c r="I188" i="24"/>
  <c r="H189" i="24"/>
  <c r="I189" i="24"/>
  <c r="H190" i="24"/>
  <c r="I190" i="24" s="1"/>
  <c r="H191" i="24"/>
  <c r="I191" i="24" s="1"/>
  <c r="H192" i="24"/>
  <c r="I192" i="24"/>
  <c r="H193" i="24"/>
  <c r="I193" i="24"/>
  <c r="H194" i="24"/>
  <c r="I194" i="24"/>
  <c r="H195" i="24"/>
  <c r="I195" i="24"/>
  <c r="H196" i="24"/>
  <c r="I196" i="24"/>
  <c r="H197" i="24"/>
  <c r="I197" i="24"/>
  <c r="H198" i="24"/>
  <c r="I198" i="24"/>
  <c r="H199" i="24"/>
  <c r="I199" i="24" s="1"/>
  <c r="H200" i="24"/>
  <c r="H201" i="24"/>
  <c r="H202" i="24"/>
  <c r="I202" i="24" s="1"/>
  <c r="H203" i="24"/>
  <c r="H204" i="24"/>
  <c r="H205" i="24"/>
  <c r="H206" i="24"/>
  <c r="I206" i="24"/>
  <c r="H207" i="24"/>
  <c r="I207" i="24"/>
  <c r="H208" i="24"/>
  <c r="I208" i="24"/>
  <c r="H209" i="24"/>
  <c r="I209" i="24" s="1"/>
  <c r="H210" i="24"/>
  <c r="I210" i="24"/>
  <c r="H211" i="24"/>
  <c r="I211" i="24"/>
  <c r="H212" i="24"/>
  <c r="I212" i="24"/>
  <c r="H213" i="24"/>
  <c r="H214" i="24"/>
  <c r="I214" i="24"/>
  <c r="H215" i="24"/>
  <c r="I215" i="24" s="1"/>
  <c r="H216" i="24"/>
  <c r="I216" i="24" s="1"/>
  <c r="H217" i="24"/>
  <c r="H218" i="24"/>
  <c r="I218" i="24"/>
  <c r="H219" i="24"/>
  <c r="I219" i="24" s="1"/>
  <c r="H220" i="24"/>
  <c r="I220" i="24"/>
  <c r="H221" i="24"/>
  <c r="H222" i="24"/>
  <c r="I222" i="24" s="1"/>
  <c r="H223" i="24"/>
  <c r="I223" i="24" s="1"/>
  <c r="H224" i="24"/>
  <c r="I224" i="24"/>
  <c r="H225" i="24"/>
  <c r="I225" i="24"/>
  <c r="H226" i="24"/>
  <c r="I226" i="24"/>
  <c r="H227" i="24"/>
  <c r="H228" i="24"/>
  <c r="I228" i="24"/>
  <c r="H229" i="24"/>
  <c r="I229" i="24"/>
  <c r="H230" i="24"/>
  <c r="I230" i="24"/>
  <c r="H231" i="24"/>
  <c r="I231" i="24"/>
  <c r="H232" i="24"/>
  <c r="I232" i="24" s="1"/>
  <c r="H233" i="24"/>
  <c r="I233" i="24"/>
  <c r="H234" i="24"/>
  <c r="I234" i="24"/>
  <c r="H235" i="24"/>
  <c r="H236" i="24"/>
  <c r="H237" i="24"/>
  <c r="I237" i="24"/>
  <c r="H238" i="24"/>
  <c r="I238" i="24"/>
  <c r="H239" i="24"/>
  <c r="I239" i="24"/>
  <c r="H240" i="24"/>
  <c r="I240" i="24"/>
  <c r="H241" i="24"/>
  <c r="I241" i="24"/>
  <c r="H242" i="24"/>
  <c r="I242" i="24"/>
  <c r="H243" i="24"/>
  <c r="I243" i="24"/>
  <c r="H244" i="24"/>
  <c r="I244" i="24" s="1"/>
  <c r="H245" i="24"/>
  <c r="I245" i="24"/>
  <c r="H246" i="24"/>
  <c r="I246" i="24"/>
  <c r="H247" i="24"/>
  <c r="I247" i="24" s="1"/>
  <c r="H248" i="24"/>
  <c r="I248" i="24"/>
  <c r="H249" i="24"/>
  <c r="I249" i="24"/>
  <c r="H250" i="24"/>
  <c r="I250" i="24"/>
  <c r="H251" i="24"/>
  <c r="I251" i="24"/>
  <c r="H252" i="24"/>
  <c r="I252" i="24"/>
  <c r="H253" i="24"/>
  <c r="I253" i="24"/>
  <c r="H254" i="24"/>
  <c r="I254" i="24"/>
  <c r="H255" i="24"/>
  <c r="I255" i="24"/>
  <c r="H256" i="24"/>
  <c r="I256" i="24" s="1"/>
  <c r="H257" i="24"/>
  <c r="I257" i="24" s="1"/>
  <c r="H2" i="24"/>
  <c r="I2" i="24"/>
  <c r="J24" i="69"/>
  <c r="I171" i="24"/>
  <c r="I170" i="24"/>
  <c r="I159" i="24"/>
  <c r="I102" i="24"/>
  <c r="I101" i="24"/>
  <c r="I89" i="24"/>
  <c r="I57" i="24"/>
  <c r="I49" i="24"/>
  <c r="I48" i="24"/>
  <c r="I44" i="24"/>
  <c r="I36" i="24"/>
  <c r="I33" i="24"/>
  <c r="I32" i="24"/>
  <c r="B94" i="78"/>
  <c r="C94" i="78"/>
  <c r="D94" i="78"/>
  <c r="E94" i="78"/>
  <c r="F94" i="78"/>
  <c r="G94" i="78"/>
  <c r="H94" i="78"/>
  <c r="I94" i="78"/>
  <c r="J94" i="78"/>
  <c r="A94" i="78"/>
  <c r="F189" i="24"/>
  <c r="G189" i="24"/>
  <c r="I13" i="24"/>
  <c r="I23" i="24"/>
  <c r="I26" i="24"/>
  <c r="I29" i="24"/>
  <c r="I35" i="24"/>
  <c r="I43" i="24"/>
  <c r="I46" i="24"/>
  <c r="I55" i="24"/>
  <c r="I58" i="24"/>
  <c r="I59" i="24"/>
  <c r="I67" i="24"/>
  <c r="I80" i="24"/>
  <c r="I147" i="24"/>
  <c r="I148" i="24"/>
  <c r="I156" i="24"/>
  <c r="I169" i="24"/>
  <c r="I180" i="24"/>
  <c r="I200" i="24"/>
  <c r="I201" i="24"/>
  <c r="I203" i="24"/>
  <c r="I204" i="24"/>
  <c r="I205" i="24"/>
  <c r="I213" i="24"/>
  <c r="I217" i="24"/>
  <c r="I221" i="24"/>
  <c r="I235" i="24"/>
  <c r="G53" i="24"/>
  <c r="F53" i="24"/>
  <c r="D7" i="78"/>
  <c r="D8" i="78"/>
  <c r="D9" i="78"/>
  <c r="D2" i="70"/>
  <c r="D11" i="78"/>
  <c r="D12" i="78"/>
  <c r="D13" i="78"/>
  <c r="D14" i="78"/>
  <c r="D15" i="78"/>
  <c r="D16" i="78"/>
  <c r="D17" i="78"/>
  <c r="D18" i="78"/>
  <c r="D5" i="78"/>
  <c r="D3" i="78"/>
  <c r="D4" i="78"/>
  <c r="D6" i="78"/>
  <c r="C2" i="70"/>
  <c r="E2" i="70"/>
  <c r="F29" i="19" s="1"/>
  <c r="F56" i="24"/>
  <c r="G56" i="24"/>
  <c r="F57" i="24"/>
  <c r="G57" i="24"/>
  <c r="F58" i="24"/>
  <c r="G58" i="24"/>
  <c r="F16" i="24"/>
  <c r="G16" i="24"/>
  <c r="F55" i="24"/>
  <c r="G55" i="24"/>
  <c r="F54" i="24"/>
  <c r="G54" i="24"/>
  <c r="F257" i="24"/>
  <c r="G257" i="24"/>
  <c r="F229" i="24"/>
  <c r="G229" i="24"/>
  <c r="F230" i="24"/>
  <c r="G230" i="24"/>
  <c r="F231" i="24"/>
  <c r="G231" i="24"/>
  <c r="F232" i="24"/>
  <c r="G232" i="24"/>
  <c r="F233" i="24"/>
  <c r="G233" i="24"/>
  <c r="F234" i="24"/>
  <c r="G234" i="24"/>
  <c r="F235" i="24"/>
  <c r="G235" i="24"/>
  <c r="F236" i="24"/>
  <c r="G236" i="24"/>
  <c r="I236" i="24"/>
  <c r="F237" i="24"/>
  <c r="G237" i="24"/>
  <c r="F238" i="24"/>
  <c r="G238" i="24"/>
  <c r="F239" i="24"/>
  <c r="G239" i="24"/>
  <c r="F240" i="24"/>
  <c r="G240" i="24"/>
  <c r="F241" i="24"/>
  <c r="G241" i="24"/>
  <c r="F242" i="24"/>
  <c r="G242" i="24"/>
  <c r="F243" i="24"/>
  <c r="G243" i="24"/>
  <c r="F244" i="24"/>
  <c r="G244" i="24"/>
  <c r="F245" i="24"/>
  <c r="G245" i="24"/>
  <c r="F246" i="24"/>
  <c r="G246" i="24"/>
  <c r="F247" i="24"/>
  <c r="G247" i="24"/>
  <c r="F248" i="24"/>
  <c r="G248" i="24"/>
  <c r="F249" i="24"/>
  <c r="G249" i="24"/>
  <c r="F250" i="24"/>
  <c r="G250" i="24"/>
  <c r="F251" i="24"/>
  <c r="G251" i="24"/>
  <c r="F252" i="24"/>
  <c r="G252" i="24"/>
  <c r="F253" i="24"/>
  <c r="G253" i="24"/>
  <c r="F254" i="24"/>
  <c r="G254" i="24"/>
  <c r="F255" i="24"/>
  <c r="G255" i="24"/>
  <c r="F256" i="24"/>
  <c r="G256" i="24"/>
  <c r="B29" i="68"/>
  <c r="B30" i="68"/>
  <c r="B28" i="68"/>
  <c r="F228" i="24"/>
  <c r="G228" i="24"/>
  <c r="F227" i="24"/>
  <c r="G227" i="24"/>
  <c r="I227" i="24"/>
  <c r="J5" i="69"/>
  <c r="D74" i="68"/>
  <c r="E74" i="68"/>
  <c r="D75" i="68"/>
  <c r="E75" i="68"/>
  <c r="D76" i="68"/>
  <c r="E76" i="68"/>
  <c r="D77" i="68"/>
  <c r="E77" i="68"/>
  <c r="D78" i="68"/>
  <c r="E78" i="68"/>
  <c r="D79" i="68"/>
  <c r="E79" i="68"/>
  <c r="D80" i="68"/>
  <c r="E80" i="68"/>
  <c r="D81" i="68"/>
  <c r="E81" i="68"/>
  <c r="E73" i="68"/>
  <c r="D73" i="68"/>
  <c r="H6" i="70"/>
  <c r="H17" i="19" s="1"/>
  <c r="G6" i="70"/>
  <c r="G17" i="19" s="1"/>
  <c r="F6" i="70"/>
  <c r="F17" i="19" s="1"/>
  <c r="E6" i="70"/>
  <c r="E17" i="19" s="1"/>
  <c r="B6" i="70"/>
  <c r="D6" i="70"/>
  <c r="D17" i="19" s="1"/>
  <c r="C6" i="70"/>
  <c r="C17" i="19" s="1"/>
  <c r="B10" i="68"/>
  <c r="B11" i="68"/>
  <c r="B12" i="68"/>
  <c r="B13" i="68"/>
  <c r="B14" i="68"/>
  <c r="B15" i="68"/>
  <c r="B16" i="68"/>
  <c r="B17" i="68"/>
  <c r="B18" i="68"/>
  <c r="B19" i="68"/>
  <c r="B20" i="68"/>
  <c r="B21" i="68"/>
  <c r="B22" i="68"/>
  <c r="B23" i="68"/>
  <c r="B24" i="68"/>
  <c r="B25" i="68"/>
  <c r="B26" i="68"/>
  <c r="B27" i="68"/>
  <c r="B31" i="68"/>
  <c r="B9" i="68"/>
  <c r="A12" i="70"/>
  <c r="A13" i="70"/>
  <c r="A11" i="70"/>
  <c r="G15" i="24"/>
  <c r="F15" i="24"/>
  <c r="G12" i="24"/>
  <c r="F12" i="24"/>
  <c r="F17" i="24"/>
  <c r="G17" i="24"/>
  <c r="I177" i="24"/>
  <c r="I161" i="24"/>
  <c r="I155" i="24"/>
  <c r="I149" i="24"/>
  <c r="I142" i="24"/>
  <c r="I131" i="24"/>
  <c r="I81" i="24"/>
  <c r="I14" i="24"/>
  <c r="I3" i="24"/>
  <c r="G226" i="24"/>
  <c r="F226" i="24"/>
  <c r="M95" i="24"/>
  <c r="G95" i="24"/>
  <c r="F95" i="24"/>
  <c r="F92" i="24"/>
  <c r="G92" i="24"/>
  <c r="M92" i="24"/>
  <c r="M61" i="24"/>
  <c r="M63" i="24"/>
  <c r="M64" i="24"/>
  <c r="M97" i="24"/>
  <c r="M98" i="24"/>
  <c r="M99" i="24"/>
  <c r="M100" i="24"/>
  <c r="M101" i="24"/>
  <c r="M102" i="24"/>
  <c r="M103" i="24"/>
  <c r="M106" i="24"/>
  <c r="M108" i="24"/>
  <c r="M109" i="24"/>
  <c r="M110" i="24"/>
  <c r="M111" i="24"/>
  <c r="M112" i="24"/>
  <c r="M113" i="24"/>
  <c r="M114" i="24"/>
  <c r="M115" i="24"/>
  <c r="M104" i="24"/>
  <c r="M105" i="24"/>
  <c r="M116" i="24"/>
  <c r="M117" i="24"/>
  <c r="M118" i="24"/>
  <c r="M96" i="24"/>
  <c r="M94" i="24"/>
  <c r="M93" i="24"/>
  <c r="M91" i="24"/>
  <c r="M90" i="24"/>
  <c r="F114" i="24"/>
  <c r="G114" i="24"/>
  <c r="F115" i="24"/>
  <c r="G115" i="24"/>
  <c r="G188" i="24"/>
  <c r="F188" i="24"/>
  <c r="M11" i="24"/>
  <c r="M10" i="24"/>
  <c r="M9" i="24"/>
  <c r="M8" i="24"/>
  <c r="M7" i="24"/>
  <c r="M5" i="24"/>
  <c r="M6" i="24"/>
  <c r="M4" i="24"/>
  <c r="M3" i="24"/>
  <c r="M2" i="24"/>
  <c r="M89" i="24"/>
  <c r="M86" i="24"/>
  <c r="M87" i="24"/>
  <c r="M85" i="24"/>
  <c r="M84" i="24"/>
  <c r="M83" i="24"/>
  <c r="M82" i="24"/>
  <c r="M81" i="24"/>
  <c r="M80" i="24"/>
  <c r="M79" i="24"/>
  <c r="M78" i="24"/>
  <c r="M77" i="24"/>
  <c r="M76" i="24"/>
  <c r="M75" i="24"/>
  <c r="F81" i="24"/>
  <c r="G81" i="24"/>
  <c r="F91" i="24"/>
  <c r="G91" i="24"/>
  <c r="F217" i="24"/>
  <c r="G217" i="24"/>
  <c r="F216" i="24"/>
  <c r="G216" i="24"/>
  <c r="F218" i="24"/>
  <c r="G218" i="24"/>
  <c r="F219" i="24"/>
  <c r="G219" i="24"/>
  <c r="F220" i="24"/>
  <c r="G220" i="24"/>
  <c r="F221" i="24"/>
  <c r="G221" i="24"/>
  <c r="F222" i="24"/>
  <c r="G222" i="24"/>
  <c r="F223" i="24"/>
  <c r="G223" i="24"/>
  <c r="F116" i="24"/>
  <c r="G116" i="24"/>
  <c r="F117" i="24"/>
  <c r="G117" i="24"/>
  <c r="F118" i="24"/>
  <c r="G118" i="24"/>
  <c r="F4" i="24"/>
  <c r="G4" i="24"/>
  <c r="F6" i="24"/>
  <c r="G6" i="24"/>
  <c r="F7" i="24"/>
  <c r="G7" i="24"/>
  <c r="F8" i="24"/>
  <c r="G8" i="24"/>
  <c r="F11" i="24"/>
  <c r="G11" i="24"/>
  <c r="F90" i="24"/>
  <c r="G90" i="24"/>
  <c r="F215" i="24"/>
  <c r="G215" i="24"/>
  <c r="G214" i="24"/>
  <c r="F214" i="24"/>
  <c r="G213" i="24"/>
  <c r="F213" i="24"/>
  <c r="G212" i="24"/>
  <c r="F212" i="24"/>
  <c r="G211" i="24"/>
  <c r="F211" i="24"/>
  <c r="G210" i="24"/>
  <c r="F210" i="24"/>
  <c r="G209" i="24"/>
  <c r="F209" i="24"/>
  <c r="G208" i="24"/>
  <c r="F208" i="24"/>
  <c r="G207" i="24"/>
  <c r="F207" i="24"/>
  <c r="G74" i="24"/>
  <c r="F74" i="24"/>
  <c r="G73" i="24"/>
  <c r="F73" i="24"/>
  <c r="G72" i="24"/>
  <c r="F72" i="24"/>
  <c r="G71" i="24"/>
  <c r="F71" i="24"/>
  <c r="G68" i="24"/>
  <c r="F68" i="24"/>
  <c r="G67" i="24"/>
  <c r="F67" i="24"/>
  <c r="G66" i="24"/>
  <c r="F66" i="24"/>
  <c r="G65" i="24"/>
  <c r="F65" i="24"/>
  <c r="G70" i="24"/>
  <c r="F70" i="24"/>
  <c r="G69" i="24"/>
  <c r="F69" i="24"/>
  <c r="G206" i="24"/>
  <c r="F206" i="24"/>
  <c r="G60" i="24"/>
  <c r="F60" i="24"/>
  <c r="G205" i="24"/>
  <c r="F205" i="24"/>
  <c r="G204" i="24"/>
  <c r="F204" i="24"/>
  <c r="G203" i="24"/>
  <c r="F203" i="24"/>
  <c r="G202" i="24"/>
  <c r="F202" i="24"/>
  <c r="G201" i="24"/>
  <c r="F201" i="24"/>
  <c r="G200" i="24"/>
  <c r="F200" i="24"/>
  <c r="G199" i="24"/>
  <c r="F199" i="24"/>
  <c r="G198" i="24"/>
  <c r="F198" i="24"/>
  <c r="G197" i="24"/>
  <c r="F197" i="24"/>
  <c r="G196" i="24"/>
  <c r="F196" i="24"/>
  <c r="G195" i="24"/>
  <c r="F195" i="24"/>
  <c r="G194" i="24"/>
  <c r="F194" i="24"/>
  <c r="G193" i="24"/>
  <c r="F193" i="24"/>
  <c r="G192" i="24"/>
  <c r="F192" i="24"/>
  <c r="G191" i="24"/>
  <c r="F191" i="24"/>
  <c r="G187" i="24"/>
  <c r="F187" i="24"/>
  <c r="G186" i="24"/>
  <c r="F186" i="24"/>
  <c r="G185" i="24"/>
  <c r="F185" i="24"/>
  <c r="G184" i="24"/>
  <c r="F184" i="24"/>
  <c r="G183" i="24"/>
  <c r="F183" i="24"/>
  <c r="G182" i="24"/>
  <c r="F182" i="24"/>
  <c r="G181" i="24"/>
  <c r="F181" i="24"/>
  <c r="G180" i="24"/>
  <c r="F180" i="24"/>
  <c r="G179" i="24"/>
  <c r="F179" i="24"/>
  <c r="G178" i="24"/>
  <c r="F178" i="24"/>
  <c r="G177" i="24"/>
  <c r="F177" i="24"/>
  <c r="G176" i="24"/>
  <c r="F176" i="24"/>
  <c r="G175" i="24"/>
  <c r="F175" i="24"/>
  <c r="G174" i="24"/>
  <c r="F174" i="24"/>
  <c r="G173" i="24"/>
  <c r="F173" i="24"/>
  <c r="G172" i="24"/>
  <c r="F172" i="24"/>
  <c r="G171" i="24"/>
  <c r="F171" i="24"/>
  <c r="G170" i="24"/>
  <c r="F170" i="24"/>
  <c r="G169" i="24"/>
  <c r="F169" i="24"/>
  <c r="G168" i="24"/>
  <c r="F168" i="24"/>
  <c r="G167" i="24"/>
  <c r="F167" i="24"/>
  <c r="G166" i="24"/>
  <c r="F166" i="24"/>
  <c r="G165" i="24"/>
  <c r="F165" i="24"/>
  <c r="G164" i="24"/>
  <c r="F164" i="24"/>
  <c r="G163" i="24"/>
  <c r="F163" i="24"/>
  <c r="G162" i="24"/>
  <c r="F162" i="24"/>
  <c r="G161" i="24"/>
  <c r="F161" i="24"/>
  <c r="G160" i="24"/>
  <c r="F160" i="24"/>
  <c r="G159" i="24"/>
  <c r="F159" i="24"/>
  <c r="G158" i="24"/>
  <c r="F158" i="24"/>
  <c r="G157" i="24"/>
  <c r="F157" i="24"/>
  <c r="G156" i="24"/>
  <c r="F156" i="24"/>
  <c r="G155" i="24"/>
  <c r="F155" i="24"/>
  <c r="G154" i="24"/>
  <c r="F154" i="24"/>
  <c r="G153" i="24"/>
  <c r="F153" i="24"/>
  <c r="G152" i="24"/>
  <c r="F152" i="24"/>
  <c r="G151" i="24"/>
  <c r="F151" i="24"/>
  <c r="G105" i="24"/>
  <c r="F105" i="24"/>
  <c r="G104" i="24"/>
  <c r="F104" i="24"/>
  <c r="G113" i="24"/>
  <c r="F113" i="24"/>
  <c r="G112" i="24"/>
  <c r="F112" i="24"/>
  <c r="G111" i="24"/>
  <c r="F111" i="24"/>
  <c r="G110" i="24"/>
  <c r="F110" i="24"/>
  <c r="G109" i="24"/>
  <c r="F109" i="24"/>
  <c r="G108" i="24"/>
  <c r="F108" i="24"/>
  <c r="G3" i="24"/>
  <c r="F3" i="24"/>
  <c r="G2" i="24"/>
  <c r="F2" i="24"/>
  <c r="G150" i="24"/>
  <c r="F150" i="24"/>
  <c r="G64" i="24"/>
  <c r="F64" i="24"/>
  <c r="G106" i="24"/>
  <c r="F106" i="24"/>
  <c r="G149" i="24"/>
  <c r="F149" i="24"/>
  <c r="G148" i="24"/>
  <c r="F148" i="24"/>
  <c r="G10" i="24"/>
  <c r="F10" i="24"/>
  <c r="G147" i="24"/>
  <c r="F147" i="24"/>
  <c r="G146" i="24"/>
  <c r="F146" i="24"/>
  <c r="G145" i="24"/>
  <c r="F145" i="24"/>
  <c r="G144" i="24"/>
  <c r="F144" i="24"/>
  <c r="G143" i="24"/>
  <c r="F143" i="24"/>
  <c r="G142" i="24"/>
  <c r="F142" i="24"/>
  <c r="G141" i="24"/>
  <c r="F141" i="24"/>
  <c r="G140" i="24"/>
  <c r="F140" i="24"/>
  <c r="G139" i="24"/>
  <c r="F139" i="24"/>
  <c r="G138" i="24"/>
  <c r="F138" i="24"/>
  <c r="G9" i="24"/>
  <c r="F9" i="24"/>
  <c r="G5" i="24"/>
  <c r="F5" i="24"/>
  <c r="G137" i="24"/>
  <c r="F137" i="24"/>
  <c r="G136" i="24"/>
  <c r="F136" i="24"/>
  <c r="G135" i="24"/>
  <c r="F135" i="24"/>
  <c r="G134" i="24"/>
  <c r="F134" i="24"/>
  <c r="G133" i="24"/>
  <c r="F133" i="24"/>
  <c r="G132" i="24"/>
  <c r="F132" i="24"/>
  <c r="G131" i="24"/>
  <c r="F131" i="24"/>
  <c r="G130" i="24"/>
  <c r="F130" i="24"/>
  <c r="G129" i="24"/>
  <c r="F129" i="24"/>
  <c r="G128" i="24"/>
  <c r="F128" i="24"/>
  <c r="G127" i="24"/>
  <c r="F127" i="24"/>
  <c r="G126" i="24"/>
  <c r="F126" i="24"/>
  <c r="G125" i="24"/>
  <c r="F125" i="24"/>
  <c r="G124" i="24"/>
  <c r="F124" i="24"/>
  <c r="G123" i="24"/>
  <c r="F123" i="24"/>
  <c r="G122" i="24"/>
  <c r="F122" i="24"/>
  <c r="G121" i="24"/>
  <c r="F121" i="24"/>
  <c r="G120" i="24"/>
  <c r="F120" i="24"/>
  <c r="G190" i="24"/>
  <c r="F190" i="24"/>
  <c r="G103" i="24"/>
  <c r="F103" i="24"/>
  <c r="G102" i="24"/>
  <c r="F102" i="24"/>
  <c r="G101" i="24"/>
  <c r="F101" i="24"/>
  <c r="G100" i="24"/>
  <c r="F100" i="24"/>
  <c r="G119" i="24"/>
  <c r="F119" i="24"/>
  <c r="G99" i="24"/>
  <c r="F99" i="24"/>
  <c r="G98" i="24"/>
  <c r="F98" i="24"/>
  <c r="G97" i="24"/>
  <c r="F97" i="24"/>
  <c r="G225" i="24"/>
  <c r="F225" i="24"/>
  <c r="G96" i="24"/>
  <c r="F96" i="24"/>
  <c r="G94" i="24"/>
  <c r="F94" i="24"/>
  <c r="G93" i="24"/>
  <c r="F93" i="24"/>
  <c r="G89" i="24"/>
  <c r="F89" i="24"/>
  <c r="G88" i="24"/>
  <c r="F88" i="24"/>
  <c r="G87" i="24"/>
  <c r="F87" i="24"/>
  <c r="G86" i="24"/>
  <c r="F86" i="24"/>
  <c r="G85" i="24"/>
  <c r="F85" i="24"/>
  <c r="G84" i="24"/>
  <c r="F84" i="24"/>
  <c r="G83" i="24"/>
  <c r="F83" i="24"/>
  <c r="G82" i="24"/>
  <c r="F82" i="24"/>
  <c r="G80" i="24"/>
  <c r="F80" i="24"/>
  <c r="G79" i="24"/>
  <c r="F79" i="24"/>
  <c r="G78" i="24"/>
  <c r="F78" i="24"/>
  <c r="G77" i="24"/>
  <c r="F77" i="24"/>
  <c r="G76" i="24"/>
  <c r="F76" i="24"/>
  <c r="G75" i="24"/>
  <c r="F75" i="24"/>
  <c r="G224" i="24"/>
  <c r="F224" i="24"/>
  <c r="G63" i="24"/>
  <c r="F63" i="24"/>
  <c r="G61" i="24"/>
  <c r="F61" i="24"/>
  <c r="G59" i="24"/>
  <c r="F59" i="24"/>
  <c r="G52" i="24"/>
  <c r="F52" i="24"/>
  <c r="G51" i="24"/>
  <c r="F51" i="24"/>
  <c r="G50" i="24"/>
  <c r="F50" i="24"/>
  <c r="G49" i="24"/>
  <c r="F49" i="24"/>
  <c r="G48" i="24"/>
  <c r="F48" i="24"/>
  <c r="G47" i="24"/>
  <c r="F47" i="24"/>
  <c r="G46" i="24"/>
  <c r="F46" i="24"/>
  <c r="G45" i="24"/>
  <c r="F45" i="24"/>
  <c r="G44" i="24"/>
  <c r="F44" i="24"/>
  <c r="G43" i="24"/>
  <c r="F43" i="24"/>
  <c r="G42" i="24"/>
  <c r="F42" i="24"/>
  <c r="G41" i="24"/>
  <c r="F41" i="24"/>
  <c r="G40" i="24"/>
  <c r="F40" i="24"/>
  <c r="G39" i="24"/>
  <c r="F39" i="24"/>
  <c r="G38" i="24"/>
  <c r="F38" i="24"/>
  <c r="G37" i="24"/>
  <c r="F37" i="24"/>
  <c r="G36" i="24"/>
  <c r="F36" i="24"/>
  <c r="G35" i="24"/>
  <c r="F35" i="24"/>
  <c r="G34" i="24"/>
  <c r="F34" i="24"/>
  <c r="G33" i="24"/>
  <c r="F33" i="24"/>
  <c r="G32" i="24"/>
  <c r="F32" i="24"/>
  <c r="G31" i="24"/>
  <c r="F31" i="24"/>
  <c r="G30" i="24"/>
  <c r="F30" i="24"/>
  <c r="G29" i="24"/>
  <c r="F29" i="24"/>
  <c r="G28" i="24"/>
  <c r="F28" i="24"/>
  <c r="G27" i="24"/>
  <c r="F27" i="24"/>
  <c r="G26" i="24"/>
  <c r="F26" i="24"/>
  <c r="G25" i="24"/>
  <c r="F25" i="24"/>
  <c r="G24" i="24"/>
  <c r="F24" i="24"/>
  <c r="G23" i="24"/>
  <c r="F23" i="24"/>
  <c r="G22" i="24"/>
  <c r="F22" i="24"/>
  <c r="G21" i="24"/>
  <c r="F21" i="24"/>
  <c r="G20" i="24"/>
  <c r="F20" i="24"/>
  <c r="G19" i="24"/>
  <c r="F19" i="24"/>
  <c r="G18" i="24"/>
  <c r="F18" i="24"/>
  <c r="G14" i="24"/>
  <c r="F14" i="24"/>
  <c r="G13" i="24"/>
  <c r="F13" i="24"/>
  <c r="C53" i="68"/>
  <c r="B36" i="19"/>
  <c r="F184" i="69"/>
  <c r="B32" i="19"/>
  <c r="B19" i="19"/>
  <c r="B21" i="19"/>
  <c r="B26" i="19"/>
  <c r="F223" i="69"/>
  <c r="F201" i="69"/>
  <c r="F174" i="69"/>
  <c r="I29" i="19"/>
  <c r="J29" i="19"/>
  <c r="C4" i="68"/>
  <c r="B12" i="70"/>
  <c r="J5" i="19"/>
  <c r="F196" i="69"/>
  <c r="F220" i="69"/>
  <c r="F194" i="69"/>
  <c r="D4" i="19"/>
  <c r="F218" i="69"/>
  <c r="F207" i="69"/>
  <c r="F173" i="69"/>
  <c r="I25" i="19"/>
  <c r="F180" i="69"/>
  <c r="J26" i="19" a="1"/>
  <c r="J25" i="19"/>
  <c r="F163" i="69" l="1"/>
  <c r="F170" i="69"/>
  <c r="B20" i="19"/>
  <c r="F185" i="69"/>
  <c r="F166" i="69"/>
  <c r="F199" i="69"/>
  <c r="F211" i="69"/>
  <c r="I24" i="19"/>
  <c r="C51" i="68"/>
  <c r="F168" i="69"/>
  <c r="F219" i="69"/>
  <c r="F162" i="69"/>
  <c r="B28" i="19"/>
  <c r="F187" i="69"/>
  <c r="F177" i="69"/>
  <c r="D7" i="19"/>
  <c r="F226" i="69"/>
  <c r="F190" i="69"/>
  <c r="F230" i="69"/>
  <c r="G4" i="19"/>
  <c r="F171" i="69"/>
  <c r="D6" i="19"/>
  <c r="B24" i="19"/>
  <c r="F203" i="69"/>
  <c r="F167" i="69"/>
  <c r="F182" i="69"/>
  <c r="F205" i="69"/>
  <c r="B34" i="19"/>
  <c r="F192" i="69"/>
  <c r="F221" i="69"/>
  <c r="B31" i="19"/>
  <c r="F169" i="69"/>
  <c r="F183" i="69"/>
  <c r="B14" i="19"/>
  <c r="F202" i="69"/>
  <c r="F212" i="69"/>
  <c r="B16" i="19"/>
  <c r="F208" i="69"/>
  <c r="F229" i="69"/>
  <c r="F213" i="69"/>
  <c r="F206" i="69"/>
  <c r="F164" i="69"/>
  <c r="F197" i="69"/>
  <c r="C50" i="68"/>
  <c r="D2" i="19"/>
  <c r="F209" i="69"/>
  <c r="F176" i="69"/>
  <c r="F195" i="69"/>
  <c r="F165" i="69"/>
  <c r="F186" i="69"/>
  <c r="F204" i="69"/>
  <c r="C52" i="68"/>
  <c r="C5" i="68"/>
  <c r="B13" i="70" s="1"/>
  <c r="C3" i="68"/>
  <c r="B11" i="70" s="1"/>
  <c r="F191" i="69"/>
  <c r="B30" i="19"/>
  <c r="D9" i="19"/>
  <c r="U151" i="69"/>
  <c r="F172" i="69"/>
  <c r="H29" i="19"/>
  <c r="F215" i="69"/>
  <c r="F36" i="19"/>
  <c r="C49" i="68"/>
  <c r="F216" i="69"/>
  <c r="B29" i="19"/>
  <c r="F210" i="69"/>
  <c r="F178" i="69"/>
  <c r="E29" i="19"/>
  <c r="F179" i="69"/>
  <c r="F188" i="69"/>
  <c r="F214" i="69"/>
  <c r="D8" i="19"/>
  <c r="B35" i="19"/>
  <c r="F228" i="69"/>
  <c r="F224" i="69"/>
  <c r="F217" i="69"/>
  <c r="F193" i="69"/>
  <c r="F198" i="69"/>
  <c r="C29" i="19"/>
  <c r="B25" i="19"/>
  <c r="F200" i="69"/>
  <c r="F35" i="19"/>
  <c r="F175" i="69"/>
  <c r="B33" i="19"/>
  <c r="F189" i="69"/>
  <c r="D10" i="19"/>
  <c r="D5" i="19"/>
  <c r="I16" i="19"/>
  <c r="F225" i="69"/>
  <c r="F181" i="69"/>
  <c r="J11" i="70" s="1" a="1"/>
  <c r="J11" i="70" s="1"/>
  <c r="F227" i="69"/>
  <c r="C11" i="70"/>
  <c r="C12" i="70" s="1" a="1"/>
  <c r="C12" i="70" s="1"/>
  <c r="K11" i="70" a="1"/>
  <c r="K11" i="70" s="1"/>
  <c r="K12" i="70" s="1" a="1"/>
  <c r="K12" i="70" s="1"/>
  <c r="K13" i="70" s="1" a="1"/>
  <c r="K13" i="70" s="1"/>
  <c r="L14" i="70" s="1" a="1"/>
  <c r="L14" i="70" s="1"/>
  <c r="A6" i="70" a="1"/>
  <c r="A6" i="70" s="1"/>
  <c r="J2" i="19" s="1"/>
  <c r="J26" i="19"/>
  <c r="L11" i="70" a="1"/>
  <c r="L11" i="70" s="1"/>
  <c r="E11" i="70" a="1"/>
  <c r="E11" i="70" s="1"/>
  <c r="F11" i="70" s="1"/>
  <c r="G11" i="70" a="1"/>
  <c r="G11" i="70" s="1"/>
  <c r="I11" i="70" a="1"/>
  <c r="I11" i="70" s="1"/>
  <c r="I12" i="70" s="1" a="1"/>
  <c r="I12" i="70" s="1"/>
  <c r="L12" i="70" a="1"/>
  <c r="L12" i="70" s="1"/>
  <c r="J10" i="19" s="1"/>
  <c r="I17" i="19" a="1"/>
  <c r="I17" i="19" s="1"/>
  <c r="D11" i="70" l="1" a="1"/>
  <c r="D11" i="70" s="1"/>
  <c r="C13" i="70" a="1"/>
  <c r="C13" i="70" s="1"/>
  <c r="D12" i="70" a="1"/>
  <c r="D12" i="70" s="1"/>
  <c r="L13" i="70" a="1"/>
  <c r="L13" i="70" s="1"/>
  <c r="J12" i="70" a="1"/>
  <c r="J12" i="70" s="1"/>
  <c r="J9" i="19" s="1"/>
  <c r="I13" i="70" a="1"/>
  <c r="I13" i="70" s="1"/>
  <c r="J13" i="70" a="1"/>
  <c r="J13" i="70" s="1"/>
  <c r="H11" i="70"/>
  <c r="J8" i="19" s="1"/>
  <c r="G12" i="70" a="1"/>
  <c r="G12" i="70" s="1"/>
  <c r="E12" i="70" a="1"/>
  <c r="E12" i="70" s="1"/>
  <c r="K14" i="70" a="1"/>
  <c r="K14" i="70" s="1"/>
  <c r="E22" i="19" a="1"/>
  <c r="E22" i="19" s="1"/>
  <c r="C31" i="19" a="1"/>
  <c r="C31" i="19" s="1"/>
  <c r="J35" i="19" a="1"/>
  <c r="J35" i="19" s="1"/>
  <c r="C30" i="19" a="1"/>
  <c r="C30" i="19" s="1"/>
  <c r="C34" i="19" a="1"/>
  <c r="C34" i="19" s="1"/>
  <c r="J36" i="19" a="1"/>
  <c r="J36" i="19" s="1"/>
  <c r="E25" i="19" a="1"/>
  <c r="E25" i="19" s="1"/>
  <c r="C32" i="19" a="1"/>
  <c r="C32" i="19" s="1"/>
  <c r="I36" i="19" a="1"/>
  <c r="I36" i="19" s="1"/>
  <c r="C33" i="19" a="1"/>
  <c r="C33" i="19" s="1"/>
  <c r="I35" i="19" a="1"/>
  <c r="I35" i="19" s="1"/>
  <c r="D26" i="19"/>
  <c r="C36" i="19" a="1"/>
  <c r="C36" i="19" s="1"/>
  <c r="E36" i="19" s="1"/>
  <c r="E21" i="19" a="1"/>
  <c r="E21" i="19" s="1"/>
  <c r="D25" i="19" a="1"/>
  <c r="D25" i="19" s="1"/>
  <c r="F25" i="19" a="1"/>
  <c r="F25" i="19" s="1"/>
  <c r="E20" i="19"/>
  <c r="E19" i="19" s="1" a="1"/>
  <c r="E19" i="19" s="1"/>
  <c r="C35" i="19" a="1"/>
  <c r="C35" i="19" s="1"/>
  <c r="E35" i="19" s="1"/>
  <c r="C14" i="70" l="1" a="1"/>
  <c r="C14" i="70" s="1"/>
  <c r="D13" i="70" a="1"/>
  <c r="D13" i="70" s="1"/>
  <c r="F32" i="19"/>
  <c r="E32" i="19" s="1"/>
  <c r="F33" i="19"/>
  <c r="E33" i="19" s="1"/>
  <c r="F34" i="19"/>
  <c r="E34" i="19" s="1"/>
  <c r="F30" i="19"/>
  <c r="E30" i="19" s="1"/>
  <c r="F31" i="19"/>
  <c r="E31" i="19" s="1"/>
  <c r="L15" i="70" a="1"/>
  <c r="L15" i="70" s="1"/>
  <c r="K15" i="70" a="1"/>
  <c r="K15" i="70" s="1"/>
  <c r="F12" i="70"/>
  <c r="J5" i="70" a="1"/>
  <c r="J5" i="70" s="1"/>
  <c r="E13" i="70" a="1"/>
  <c r="E13" i="70" s="1"/>
  <c r="H12" i="70"/>
  <c r="G13" i="70" a="1"/>
  <c r="G13" i="70" s="1"/>
  <c r="I14" i="70" a="1"/>
  <c r="I14" i="70" s="1"/>
  <c r="J14" i="70" a="1"/>
  <c r="J14" i="70" s="1"/>
  <c r="D14" i="70" l="1" a="1"/>
  <c r="D14" i="70" s="1"/>
  <c r="C15" i="70" a="1"/>
  <c r="C15" i="70" s="1"/>
  <c r="F13" i="70"/>
  <c r="J7" i="19" s="1"/>
  <c r="E14" i="70" a="1"/>
  <c r="E14" i="70" s="1"/>
  <c r="J15" i="70" a="1"/>
  <c r="J15" i="70" s="1"/>
  <c r="I15" i="70" a="1"/>
  <c r="I15" i="70" s="1"/>
  <c r="H13" i="70"/>
  <c r="G14" i="70" a="1"/>
  <c r="G14" i="70" s="1"/>
  <c r="K16" i="70" a="1"/>
  <c r="K16" i="70" s="1"/>
  <c r="L16" i="70" a="1"/>
  <c r="L16" i="70" s="1"/>
  <c r="H31" i="19"/>
  <c r="J31" i="19"/>
  <c r="I31" i="19"/>
  <c r="J30" i="19"/>
  <c r="I30" i="19"/>
  <c r="H30" i="19"/>
  <c r="H34" i="19"/>
  <c r="J34" i="19"/>
  <c r="I34" i="19"/>
  <c r="H33" i="19"/>
  <c r="J33" i="19"/>
  <c r="I33" i="19"/>
  <c r="I32" i="19"/>
  <c r="J32" i="19"/>
  <c r="H32" i="19"/>
  <c r="C16" i="70" l="1" a="1"/>
  <c r="C16" i="70" s="1"/>
  <c r="D15" i="70" a="1"/>
  <c r="D15" i="70" s="1"/>
  <c r="J24" i="19" a="1"/>
  <c r="J24" i="19" s="1"/>
  <c r="K17" i="70" a="1"/>
  <c r="K17" i="70" s="1"/>
  <c r="L17" i="70" a="1"/>
  <c r="L17" i="70" s="1"/>
  <c r="H14" i="70"/>
  <c r="G15" i="70" a="1"/>
  <c r="G15" i="70" s="1"/>
  <c r="J16" i="70" a="1"/>
  <c r="J16" i="70" s="1"/>
  <c r="I16" i="70" a="1"/>
  <c r="I16" i="70" s="1"/>
  <c r="F14" i="70"/>
  <c r="E15" i="70" a="1"/>
  <c r="E15" i="70" s="1"/>
  <c r="D16" i="70" l="1" a="1"/>
  <c r="D16" i="70" s="1"/>
  <c r="C17" i="70" a="1"/>
  <c r="C17" i="70" s="1"/>
  <c r="F15" i="70"/>
  <c r="E16" i="70" a="1"/>
  <c r="E16" i="70" s="1"/>
  <c r="H15" i="70"/>
  <c r="G16" i="70" a="1"/>
  <c r="G16" i="70" s="1"/>
  <c r="L18" i="70" a="1"/>
  <c r="L18" i="70" s="1"/>
  <c r="K18" i="70" a="1"/>
  <c r="K18" i="70" s="1"/>
  <c r="C18" i="70" l="1" a="1"/>
  <c r="C18" i="70" s="1"/>
  <c r="D17" i="70" a="1"/>
  <c r="D17" i="70" s="1"/>
  <c r="L19" i="70" a="1"/>
  <c r="L19" i="70" s="1"/>
  <c r="K19" i="70" a="1"/>
  <c r="K19" i="70" s="1"/>
  <c r="H16" i="70"/>
  <c r="G17" i="70" a="1"/>
  <c r="G17" i="70" s="1"/>
  <c r="G18" i="70" s="1" a="1"/>
  <c r="G18" i="70" s="1"/>
  <c r="G19" i="70" s="1" a="1"/>
  <c r="G19" i="70" s="1"/>
  <c r="G20" i="70" s="1" a="1"/>
  <c r="G20" i="70" s="1"/>
  <c r="F16" i="70"/>
  <c r="E17" i="70" a="1"/>
  <c r="E17" i="70" s="1"/>
  <c r="C19" i="70" l="1" a="1"/>
  <c r="C19" i="70" s="1"/>
  <c r="D18" i="70" a="1"/>
  <c r="D18" i="70" s="1"/>
  <c r="J6" i="19" s="1"/>
  <c r="J4" i="19" s="1" a="1"/>
  <c r="J4" i="19" s="1"/>
  <c r="F17" i="70"/>
  <c r="E18" i="70" a="1"/>
  <c r="E18" i="70" s="1"/>
  <c r="K20" i="70" a="1"/>
  <c r="K20" i="70" s="1"/>
  <c r="L20" i="70" a="1"/>
  <c r="L20" i="70" s="1"/>
  <c r="D19" i="70" l="1" a="1"/>
  <c r="D19" i="70" s="1"/>
  <c r="C20" i="70" a="1"/>
  <c r="C20" i="70" s="1"/>
  <c r="L21" i="70" a="1"/>
  <c r="L21" i="70" s="1"/>
  <c r="K21" i="70" a="1"/>
  <c r="K21" i="70" s="1"/>
  <c r="E19" i="70" a="1"/>
  <c r="E19" i="70" s="1"/>
  <c r="F18" i="70"/>
  <c r="C21" i="70" l="1" a="1"/>
  <c r="C21" i="70" s="1"/>
  <c r="D21" i="70" s="1" a="1"/>
  <c r="D21" i="70" s="1"/>
  <c r="D20" i="70" a="1"/>
  <c r="D20" i="70" s="1"/>
  <c r="F19" i="70"/>
  <c r="E20" i="70" a="1"/>
  <c r="E20" i="70" s="1"/>
  <c r="F20" i="70" l="1"/>
  <c r="E21" i="70" a="1"/>
  <c r="E21" i="70" s="1"/>
  <c r="F21" i="70" s="1"/>
</calcChain>
</file>

<file path=xl/sharedStrings.xml><?xml version="1.0" encoding="utf-8"?>
<sst xmlns="http://schemas.openxmlformats.org/spreadsheetml/2006/main" count="5985" uniqueCount="2371">
  <si>
    <t>PTFE</t>
  </si>
  <si>
    <t>PTFEG</t>
  </si>
  <si>
    <t>Material</t>
  </si>
  <si>
    <t>Motor</t>
  </si>
  <si>
    <t>Displacement</t>
  </si>
  <si>
    <t>Motor 1000</t>
  </si>
  <si>
    <t>Motor 1500</t>
  </si>
  <si>
    <t>Motor 3000</t>
  </si>
  <si>
    <t>Motor 5000</t>
  </si>
  <si>
    <t>Motor 6000</t>
  </si>
  <si>
    <t>Motor 7000</t>
  </si>
  <si>
    <t>Motor 7200</t>
  </si>
  <si>
    <t>Motor 9000</t>
  </si>
  <si>
    <t>Motor 9200</t>
  </si>
  <si>
    <t>MO</t>
  </si>
  <si>
    <t>Sticker</t>
  </si>
  <si>
    <t>049020263+</t>
  </si>
  <si>
    <t>Description</t>
  </si>
  <si>
    <t>Body</t>
  </si>
  <si>
    <t>CS</t>
  </si>
  <si>
    <t>846330000+</t>
  </si>
  <si>
    <t>846340000+</t>
  </si>
  <si>
    <t>Foot</t>
  </si>
  <si>
    <t>049020258+</t>
  </si>
  <si>
    <t>049020268+</t>
  </si>
  <si>
    <t>846310000+</t>
  </si>
  <si>
    <t>049020248+</t>
  </si>
  <si>
    <t>846320000+</t>
  </si>
  <si>
    <t>CCCC</t>
  </si>
  <si>
    <t>CB</t>
  </si>
  <si>
    <t>049020267+</t>
  </si>
  <si>
    <t>049020231+</t>
  </si>
  <si>
    <t>049020246+</t>
  </si>
  <si>
    <t>049020240+</t>
  </si>
  <si>
    <t>PU</t>
  </si>
  <si>
    <t>HV Shovel Pumps</t>
  </si>
  <si>
    <t>SS</t>
  </si>
  <si>
    <t>TECH</t>
  </si>
  <si>
    <t>PTFE + FEP</t>
  </si>
  <si>
    <t>Leather</t>
  </si>
  <si>
    <t>Comments</t>
  </si>
  <si>
    <t>049020256+</t>
  </si>
  <si>
    <t>049020247+</t>
  </si>
  <si>
    <t>049020232+</t>
  </si>
  <si>
    <t>01</t>
  </si>
  <si>
    <t>02</t>
  </si>
  <si>
    <t>03</t>
  </si>
  <si>
    <t>04</t>
  </si>
  <si>
    <t>05</t>
  </si>
  <si>
    <t>06</t>
  </si>
  <si>
    <t>151150206</t>
  </si>
  <si>
    <t>151150106</t>
  </si>
  <si>
    <t>844251106+</t>
  </si>
  <si>
    <t>844251196+</t>
  </si>
  <si>
    <t>?</t>
  </si>
  <si>
    <t xml:space="preserve">*** MOT 1500 COURSE 120       </t>
  </si>
  <si>
    <t xml:space="preserve">*** POCH JTS PTFE             </t>
  </si>
  <si>
    <t xml:space="preserve">*** POCH JTS PTFE/RILSAN      </t>
  </si>
  <si>
    <t xml:space="preserve">*** JOINT PTFE/FKM PREM MONT  </t>
  </si>
  <si>
    <t xml:space="preserve">*** POCH JTS PU/PTFEV-PE      </t>
  </si>
  <si>
    <t xml:space="preserve">*** MOT 3000-120              </t>
  </si>
  <si>
    <t xml:space="preserve">*** MOTEUR 5000-120           </t>
  </si>
  <si>
    <t xml:space="preserve">*** MOTEUR 7000-120           </t>
  </si>
  <si>
    <t xml:space="preserve">*** MOTEUR 9000-120           </t>
  </si>
  <si>
    <t>DESIGNATION</t>
  </si>
  <si>
    <t>REF</t>
  </si>
  <si>
    <t>STATUT</t>
  </si>
  <si>
    <t>Subs Price</t>
  </si>
  <si>
    <t>End User</t>
  </si>
  <si>
    <t>Month</t>
  </si>
  <si>
    <t>Year</t>
  </si>
  <si>
    <t>Cost</t>
  </si>
  <si>
    <t>Cost Date</t>
  </si>
  <si>
    <t>Ref</t>
  </si>
  <si>
    <t>Code</t>
  </si>
  <si>
    <t>Pump</t>
  </si>
  <si>
    <t>Seals</t>
  </si>
  <si>
    <t>Flange</t>
  </si>
  <si>
    <t>Check</t>
  </si>
  <si>
    <t>Price Status</t>
  </si>
  <si>
    <t>Price List</t>
  </si>
  <si>
    <t xml:space="preserve">*** JOINT PTFE/FEP PREM MONT  </t>
  </si>
  <si>
    <t xml:space="preserve">*** POCH JTS PE/PTFE/FKM      </t>
  </si>
  <si>
    <t xml:space="preserve">*** POCH JTS PE/CUIR/FKM      </t>
  </si>
  <si>
    <t xml:space="preserve">*** POCH JTS PTFEG/FKM        </t>
  </si>
  <si>
    <t>none</t>
  </si>
  <si>
    <t>Motor 9200-2</t>
  </si>
  <si>
    <t>Mixed Steels</t>
  </si>
  <si>
    <t>Stainless Steel</t>
  </si>
  <si>
    <t>Mixed steels + Carbide Valves</t>
  </si>
  <si>
    <t>Stainless steel + Carbide Valves</t>
  </si>
  <si>
    <t>wall mounted</t>
  </si>
  <si>
    <t>follower plate</t>
  </si>
  <si>
    <t>Drum bung mounted 60L</t>
  </si>
  <si>
    <t>Drum bung mounted 200L</t>
  </si>
  <si>
    <t>Pump technology</t>
  </si>
  <si>
    <t>049020238+</t>
  </si>
  <si>
    <t>844245197+</t>
  </si>
  <si>
    <t>*** ENS BRIDAGE + PLAQUE FIRME</t>
  </si>
  <si>
    <t>Pump displacment [cc]</t>
  </si>
  <si>
    <t>049020252+</t>
  </si>
  <si>
    <t>049020236+</t>
  </si>
  <si>
    <t>049020259+</t>
  </si>
  <si>
    <t>844240000+</t>
  </si>
  <si>
    <t>049020260+</t>
  </si>
  <si>
    <t>844245096+</t>
  </si>
  <si>
    <t>Couvercle 200L</t>
  </si>
  <si>
    <t>49225215</t>
  </si>
  <si>
    <t>2B</t>
  </si>
  <si>
    <t>SH</t>
  </si>
  <si>
    <t>4B</t>
  </si>
  <si>
    <t>2B124</t>
  </si>
  <si>
    <t>2B225</t>
  </si>
  <si>
    <t>2B227</t>
  </si>
  <si>
    <t>2B360</t>
  </si>
  <si>
    <t>2B750</t>
  </si>
  <si>
    <t>2B980</t>
  </si>
  <si>
    <t>2B1000</t>
  </si>
  <si>
    <t>SH106</t>
  </si>
  <si>
    <t>SH207</t>
  </si>
  <si>
    <t>SH216</t>
  </si>
  <si>
    <t>SH340</t>
  </si>
  <si>
    <t>SH715</t>
  </si>
  <si>
    <t>SH910</t>
  </si>
  <si>
    <t>SH930</t>
  </si>
  <si>
    <t>4B570</t>
  </si>
  <si>
    <t>Cover 200L</t>
  </si>
  <si>
    <t>1041350001</t>
  </si>
  <si>
    <t>1041350008</t>
  </si>
  <si>
    <t>47224135</t>
  </si>
  <si>
    <t>49224135</t>
  </si>
  <si>
    <t>49225743</t>
  </si>
  <si>
    <t>Techno</t>
  </si>
  <si>
    <t>Plain Cylindre</t>
  </si>
  <si>
    <t>049020277+</t>
  </si>
  <si>
    <t>049020279+</t>
  </si>
  <si>
    <t>4B750</t>
  </si>
  <si>
    <t>CS+CB</t>
  </si>
  <si>
    <t>SS+CB</t>
  </si>
  <si>
    <t>WALL</t>
  </si>
  <si>
    <t>PLATE</t>
  </si>
  <si>
    <t>DRUM60</t>
  </si>
  <si>
    <t>DRUM200</t>
  </si>
  <si>
    <t>PLAIN</t>
  </si>
  <si>
    <t>COVER</t>
  </si>
  <si>
    <t>ITGR</t>
  </si>
  <si>
    <t>F4160200</t>
  </si>
  <si>
    <t>F4010200</t>
  </si>
  <si>
    <t>F4010210</t>
  </si>
  <si>
    <t>F4010220</t>
  </si>
  <si>
    <t>F4010310</t>
  </si>
  <si>
    <t>F4010320</t>
  </si>
  <si>
    <t>F4160300</t>
  </si>
  <si>
    <t>F4180100</t>
  </si>
  <si>
    <t>F4030100</t>
  </si>
  <si>
    <t>F4030110</t>
  </si>
  <si>
    <t>F4030120</t>
  </si>
  <si>
    <t>F4210100</t>
  </si>
  <si>
    <t>F4050200</t>
  </si>
  <si>
    <t>F4050210</t>
  </si>
  <si>
    <t>F4200200</t>
  </si>
  <si>
    <t>F4050222</t>
  </si>
  <si>
    <t>F4150200</t>
  </si>
  <si>
    <t>F4000200</t>
  </si>
  <si>
    <t>F4000210</t>
  </si>
  <si>
    <t>F4000220</t>
  </si>
  <si>
    <t>F4000300</t>
  </si>
  <si>
    <t>F4000310</t>
  </si>
  <si>
    <t>F4000320</t>
  </si>
  <si>
    <t>F4150300</t>
  </si>
  <si>
    <t>F4170300</t>
  </si>
  <si>
    <t>F4020300</t>
  </si>
  <si>
    <t>F4020310</t>
  </si>
  <si>
    <t>F4020320</t>
  </si>
  <si>
    <t>F4020330</t>
  </si>
  <si>
    <t>F4190200</t>
  </si>
  <si>
    <t>F4040200</t>
  </si>
  <si>
    <t>F4040210</t>
  </si>
  <si>
    <t>ITCL</t>
  </si>
  <si>
    <t>F200</t>
  </si>
  <si>
    <t>F210</t>
  </si>
  <si>
    <t>BUAR</t>
  </si>
  <si>
    <t>F4220100</t>
  </si>
  <si>
    <t>Notice 1</t>
  </si>
  <si>
    <t>Notice 2</t>
  </si>
  <si>
    <t>574201110+</t>
  </si>
  <si>
    <t>574209110+</t>
  </si>
  <si>
    <t>574150110+</t>
  </si>
  <si>
    <t>Existe en AS</t>
  </si>
  <si>
    <t>Customs Code</t>
  </si>
  <si>
    <t>574322110+ et 573447050+</t>
  </si>
  <si>
    <t>574322110+ et 573449050+</t>
  </si>
  <si>
    <t>574322110+ et 573448050+</t>
  </si>
  <si>
    <t>151130006</t>
  </si>
  <si>
    <t>575022190+</t>
  </si>
  <si>
    <t>844240100+</t>
  </si>
  <si>
    <t>574226110+</t>
  </si>
  <si>
    <t>574214110+ et 574163110+</t>
  </si>
  <si>
    <t>574050110+</t>
  </si>
  <si>
    <t>575038190+</t>
  </si>
  <si>
    <t>846350000+</t>
  </si>
  <si>
    <t>575041190+</t>
  </si>
  <si>
    <t>574227110+</t>
  </si>
  <si>
    <t>575039190+</t>
  </si>
  <si>
    <t>574275110+</t>
  </si>
  <si>
    <t>F2801601</t>
  </si>
  <si>
    <t>F2801602</t>
  </si>
  <si>
    <t>F4240100</t>
  </si>
  <si>
    <t>==&gt; CD</t>
  </si>
  <si>
    <t xml:space="preserve">*** HYD C360 A BILLE NUE      </t>
  </si>
  <si>
    <t xml:space="preserve">*** POCH JTS PU+PTFEG N°6     </t>
  </si>
  <si>
    <t xml:space="preserve">*** MOTEUR DOUBLE ETAGES 9200 </t>
  </si>
  <si>
    <t>*** POCH JTS C340 PU+PTFEG N°6</t>
  </si>
  <si>
    <t xml:space="preserve">*** HYDR REXSON C930          </t>
  </si>
  <si>
    <t xml:space="preserve">NOTICE POMPE 79-124-225 cc    </t>
  </si>
  <si>
    <t xml:space="preserve">REXSON 29C227 ETIQU           </t>
  </si>
  <si>
    <t xml:space="preserve">REXSON 52C227 ETIQU           </t>
  </si>
  <si>
    <t xml:space="preserve">REXSON 80C227 ETIQU           </t>
  </si>
  <si>
    <t xml:space="preserve">REXSON 53C360 ETIQU           </t>
  </si>
  <si>
    <t xml:space="preserve">NOTICE CD HYDR.BILLE          </t>
  </si>
  <si>
    <t xml:space="preserve">NOTICE POMPE TENOR 980CC      </t>
  </si>
  <si>
    <t xml:space="preserve">NOTICE CD. EOS C980           </t>
  </si>
  <si>
    <t xml:space="preserve">REXSON 32C207 ETIQU           </t>
  </si>
  <si>
    <t xml:space="preserve">REXSON 30C216 ETIQU           </t>
  </si>
  <si>
    <t xml:space="preserve">REXSON 53C216 ETIQU           </t>
  </si>
  <si>
    <t xml:space="preserve">REXSON 82C216 ETIQU           </t>
  </si>
  <si>
    <t xml:space="preserve">REXSON 53C340 ETIQU           </t>
  </si>
  <si>
    <t xml:space="preserve">NOTICE HYDRAULIQUE 910CC      </t>
  </si>
  <si>
    <t xml:space="preserve">REXSON 18C910 ETIQU           </t>
  </si>
  <si>
    <t xml:space="preserve">REXSON 30C910 ETIQU           </t>
  </si>
  <si>
    <t xml:space="preserve">QUATRO 33C570 ETIQU           </t>
  </si>
  <si>
    <t xml:space="preserve">QUATRO 53C570 ETIQU           </t>
  </si>
  <si>
    <t xml:space="preserve">NOTICE CD. EOS 60-C910        </t>
  </si>
  <si>
    <t xml:space="preserve">NOTICE HYDRAULIQUE 4 BILLES   </t>
  </si>
  <si>
    <t>Marketing</t>
  </si>
  <si>
    <t>Classification</t>
  </si>
  <si>
    <t>2B79</t>
  </si>
  <si>
    <t>2B453</t>
  </si>
  <si>
    <t>2B588</t>
  </si>
  <si>
    <t>SH60</t>
  </si>
  <si>
    <t>SH560</t>
  </si>
  <si>
    <t>Components</t>
  </si>
  <si>
    <t>61000980161000</t>
  </si>
  <si>
    <t>844251000+</t>
  </si>
  <si>
    <t>844246295+</t>
  </si>
  <si>
    <t>049020228+</t>
  </si>
  <si>
    <t>049020249+</t>
  </si>
  <si>
    <t>844245493+</t>
  </si>
  <si>
    <t>844245495+</t>
  </si>
  <si>
    <t>049020262+</t>
  </si>
  <si>
    <t>049020245+</t>
  </si>
  <si>
    <t>049020254+</t>
  </si>
  <si>
    <t>049020319+</t>
  </si>
  <si>
    <t>844251306+</t>
  </si>
  <si>
    <t>MOT1000</t>
  </si>
  <si>
    <t>844245497+</t>
  </si>
  <si>
    <t>10</t>
  </si>
  <si>
    <t>07</t>
  </si>
  <si>
    <t>15</t>
  </si>
  <si>
    <t>09</t>
  </si>
  <si>
    <t>08</t>
  </si>
  <si>
    <t>61000227132000</t>
  </si>
  <si>
    <t>61450227142000</t>
  </si>
  <si>
    <t>10526100/</t>
  </si>
  <si>
    <t>1051740100/</t>
  </si>
  <si>
    <t>1051740300/</t>
  </si>
  <si>
    <t>1051741000/</t>
  </si>
  <si>
    <t>1051742400/</t>
  </si>
  <si>
    <t>1051742500/</t>
  </si>
  <si>
    <t>10628100/</t>
  </si>
  <si>
    <t>10628200/</t>
  </si>
  <si>
    <t>10628300/</t>
  </si>
  <si>
    <t>10628400/</t>
  </si>
  <si>
    <t>10628500/</t>
  </si>
  <si>
    <t>10628600/</t>
  </si>
  <si>
    <t>10736700/</t>
  </si>
  <si>
    <t>844244493+</t>
  </si>
  <si>
    <t>10659100/</t>
  </si>
  <si>
    <t>10602100/</t>
  </si>
  <si>
    <t>575024190+</t>
  </si>
  <si>
    <t>1051820400/</t>
  </si>
  <si>
    <t>1051820500/</t>
  </si>
  <si>
    <t>1051821300/</t>
  </si>
  <si>
    <t>10528000/</t>
  </si>
  <si>
    <t>10528100/</t>
  </si>
  <si>
    <t>10528200/</t>
  </si>
  <si>
    <t>10528300/</t>
  </si>
  <si>
    <t>10528400/</t>
  </si>
  <si>
    <t>10531400/</t>
  </si>
  <si>
    <t>10529200/</t>
  </si>
  <si>
    <t>10527200/</t>
  </si>
  <si>
    <t>1062060200/</t>
  </si>
  <si>
    <t>1062061000/</t>
  </si>
  <si>
    <t>10633100/</t>
  </si>
  <si>
    <t>10633200/</t>
  </si>
  <si>
    <t>10730100/</t>
  </si>
  <si>
    <t>10633300/</t>
  </si>
  <si>
    <t>10633400/</t>
  </si>
  <si>
    <t>10633500/</t>
  </si>
  <si>
    <t>10633600/</t>
  </si>
  <si>
    <t>1041350000/</t>
  </si>
  <si>
    <t>1057431000/</t>
  </si>
  <si>
    <t>10703600/</t>
  </si>
  <si>
    <t>10728400/</t>
  </si>
  <si>
    <t>MOT1500</t>
  </si>
  <si>
    <t>MOT3000</t>
  </si>
  <si>
    <t>MOT5000</t>
  </si>
  <si>
    <t>MOT6000</t>
  </si>
  <si>
    <t>F4150100</t>
  </si>
  <si>
    <t>151050000</t>
  </si>
  <si>
    <t>151050500</t>
  </si>
  <si>
    <t>151060000</t>
  </si>
  <si>
    <t>151070000</t>
  </si>
  <si>
    <t>151070500</t>
  </si>
  <si>
    <t>F4000110</t>
  </si>
  <si>
    <t>F4000120</t>
  </si>
  <si>
    <t>844245295+</t>
  </si>
  <si>
    <t>844230095+</t>
  </si>
  <si>
    <t>10632100/</t>
  </si>
  <si>
    <t>10632200/</t>
  </si>
  <si>
    <t>10632300/</t>
  </si>
  <si>
    <t>10632400/</t>
  </si>
  <si>
    <t>10632500/</t>
  </si>
  <si>
    <t>10632600/</t>
  </si>
  <si>
    <t>1051831300/</t>
  </si>
  <si>
    <t>10528500/</t>
  </si>
  <si>
    <t>10528600/</t>
  </si>
  <si>
    <t>10528700/</t>
  </si>
  <si>
    <t>10528800/</t>
  </si>
  <si>
    <t>10528900/</t>
  </si>
  <si>
    <t>10531600/</t>
  </si>
  <si>
    <t>049020220+</t>
  </si>
  <si>
    <t>049020226+</t>
  </si>
  <si>
    <t>049020241+</t>
  </si>
  <si>
    <t>105215NR</t>
  </si>
  <si>
    <t>049020224+</t>
  </si>
  <si>
    <t>049020239+</t>
  </si>
  <si>
    <t>049020257+</t>
  </si>
  <si>
    <t>049020325+</t>
  </si>
  <si>
    <t>1051840200/</t>
  </si>
  <si>
    <t>1051840300/</t>
  </si>
  <si>
    <t>10629100/</t>
  </si>
  <si>
    <t>10629200/</t>
  </si>
  <si>
    <t>10629300/</t>
  </si>
  <si>
    <t>10629400/</t>
  </si>
  <si>
    <t>10629500/</t>
  </si>
  <si>
    <t>10629600/</t>
  </si>
  <si>
    <t>10629700/</t>
  </si>
  <si>
    <t>10664700/</t>
  </si>
  <si>
    <t>1052150500/</t>
  </si>
  <si>
    <t>1052150200/</t>
  </si>
  <si>
    <t>10594800/</t>
  </si>
  <si>
    <t>MOT7000</t>
  </si>
  <si>
    <t>MOT9000</t>
  </si>
  <si>
    <t>049020327+</t>
  </si>
  <si>
    <t>049020233+</t>
  </si>
  <si>
    <t>049020255+</t>
  </si>
  <si>
    <t>10657500/</t>
  </si>
  <si>
    <t>10698100/</t>
  </si>
  <si>
    <t>10728300/</t>
  </si>
  <si>
    <t>1041340000/</t>
  </si>
  <si>
    <t xml:space="preserve">REXSON 17C106 ETIQU           </t>
  </si>
  <si>
    <t xml:space="preserve">REXSON 18C980 ETIQU           </t>
  </si>
  <si>
    <t xml:space="preserve">REXSON 30C715 ETIQU           </t>
  </si>
  <si>
    <t xml:space="preserve">REXSON 30C980 ETIQU           </t>
  </si>
  <si>
    <t xml:space="preserve">REXSON 34C106 ETIQU           </t>
  </si>
  <si>
    <t xml:space="preserve">REXSON 40C715 ETIQU           </t>
  </si>
  <si>
    <t xml:space="preserve">REXSON 60C1000 ETIQU          </t>
  </si>
  <si>
    <t xml:space="preserve">REXSON 63C106 ETIQU           </t>
  </si>
  <si>
    <t xml:space="preserve">REXSON 60C930 ETIQU           </t>
  </si>
  <si>
    <t xml:space="preserve">*** HYD 4 BILLES C750 ACIER   </t>
  </si>
  <si>
    <t xml:space="preserve">*** HYD 4 BILLE C570          </t>
  </si>
  <si>
    <t xml:space="preserve">*** HYD REXSON C227           </t>
  </si>
  <si>
    <t xml:space="preserve">*** HYD REXSON C227 BLL I     </t>
  </si>
  <si>
    <t xml:space="preserve">*** HYD REXSON C227 BLL INOX  </t>
  </si>
  <si>
    <t xml:space="preserve">*** HYD RX C227 INOX CB       </t>
  </si>
  <si>
    <t xml:space="preserve">*** HYD REXSON C227 ZINC      </t>
  </si>
  <si>
    <t xml:space="preserve">*** HYD PAL C106 PIED 04      </t>
  </si>
  <si>
    <t xml:space="preserve">*** HYD PAL C106 PIED 05      </t>
  </si>
  <si>
    <t xml:space="preserve">*** HYD PAL C106 PIED 13      </t>
  </si>
  <si>
    <t xml:space="preserve">*** HYD C207 INOX FP          </t>
  </si>
  <si>
    <t xml:space="preserve">*** HYD C216 NUE P02          </t>
  </si>
  <si>
    <t xml:space="preserve">*** HYD C216 NUE P03          </t>
  </si>
  <si>
    <t xml:space="preserve">*** HYD PLT C715 D105         </t>
  </si>
  <si>
    <t xml:space="preserve">*** HYD PLT C715 D110         </t>
  </si>
  <si>
    <t xml:space="preserve">NOTICE HYDRAUL. PALETTE 750CC </t>
  </si>
  <si>
    <t xml:space="preserve">*** MOT 6000 COURSE 120       </t>
  </si>
  <si>
    <t xml:space="preserve">*** MOT 7000-200              </t>
  </si>
  <si>
    <t xml:space="preserve">*** JTS 1er MTG POCH-01       </t>
  </si>
  <si>
    <t xml:space="preserve">*** JTS 1er MTG POCH-02       </t>
  </si>
  <si>
    <t xml:space="preserve">*** JTS 1er MTG POCH-03       </t>
  </si>
  <si>
    <t xml:space="preserve">*** JTS 1er MTG POCH-04       </t>
  </si>
  <si>
    <t xml:space="preserve">*** JTS 1er MTG POCH-05       </t>
  </si>
  <si>
    <t xml:space="preserve">*** JTS C207 PREM MTG-01      </t>
  </si>
  <si>
    <t xml:space="preserve">*** JTS C207 PREM MTG-02      </t>
  </si>
  <si>
    <t xml:space="preserve">*** JTS C207 PREM MTG-03      </t>
  </si>
  <si>
    <t xml:space="preserve">*** JTS C207 PREM MTG-04      </t>
  </si>
  <si>
    <t xml:space="preserve">*** JTS C207 PREM MTG-05      </t>
  </si>
  <si>
    <t xml:space="preserve">*** MOT 9000-200              </t>
  </si>
  <si>
    <t xml:space="preserve">*** JTS 1er MTG POCH-06       </t>
  </si>
  <si>
    <t xml:space="preserve">*** JTS C207 PREM MTG-06      </t>
  </si>
  <si>
    <t xml:space="preserve">*** HYD 4 BLL C570 INOX       </t>
  </si>
  <si>
    <t xml:space="preserve">*** HYD C910 NUE PLT          </t>
  </si>
  <si>
    <t xml:space="preserve">*** HYD C910 INOX NUE P10     </t>
  </si>
  <si>
    <t xml:space="preserve">*** POCH JTS PU/PE/PTFEG/FKM  </t>
  </si>
  <si>
    <t xml:space="preserve">*** JTS C216 PREM MTG-01      </t>
  </si>
  <si>
    <t xml:space="preserve">*** JTS C216 PREM MTG-02      </t>
  </si>
  <si>
    <t xml:space="preserve">*** JTS C216 PREM MTG-03      </t>
  </si>
  <si>
    <t xml:space="preserve">*** JTS C216 PREM MTG-04      </t>
  </si>
  <si>
    <t xml:space="preserve">*** JTS C216 PREM MTG-05      </t>
  </si>
  <si>
    <t xml:space="preserve">*** JTS C216 PREM MTG-06      </t>
  </si>
  <si>
    <t xml:space="preserve">*** JTS C216 PREM MTG-07      </t>
  </si>
  <si>
    <t xml:space="preserve">*** JTS 1er MTG PTFE n°01     </t>
  </si>
  <si>
    <t xml:space="preserve">*** JTS 1er MTG PTFE+FEP n°02 </t>
  </si>
  <si>
    <t xml:space="preserve">*** JTS 1er MTG PE n°03       </t>
  </si>
  <si>
    <t xml:space="preserve">*** JTS 1er MTG CUIR n°04     </t>
  </si>
  <si>
    <t xml:space="preserve">*** JTS 1er MTG PTFEG n°05    </t>
  </si>
  <si>
    <t xml:space="preserve">*** JTS 1er MTG PU n°06       </t>
  </si>
  <si>
    <t xml:space="preserve">*** JTS PREM MTG N1           </t>
  </si>
  <si>
    <t xml:space="preserve">*** JTS PREM MTG N2           </t>
  </si>
  <si>
    <t xml:space="preserve">*** JTS PREM MTG N3           </t>
  </si>
  <si>
    <t xml:space="preserve">*** JTS PREM MTG N4           </t>
  </si>
  <si>
    <t xml:space="preserve">*** JTS PREM MTG N5           </t>
  </si>
  <si>
    <t xml:space="preserve">*** JTS PREM MTG N6           </t>
  </si>
  <si>
    <t xml:space="preserve">*** JTS SPE ENCRE UV          </t>
  </si>
  <si>
    <t xml:space="preserve">*** JT 10 PREMIERE MONTE      </t>
  </si>
  <si>
    <t xml:space="preserve">*** JTS C216 PREM MTG-09      </t>
  </si>
  <si>
    <t xml:space="preserve">*** JTS PREM MTG              </t>
  </si>
  <si>
    <t xml:space="preserve">*** JTS PU/PE N01             </t>
  </si>
  <si>
    <t xml:space="preserve">*** JTS Prem MTG PEEK/PTFEG   </t>
  </si>
  <si>
    <t xml:space="preserve">*** JTS PEEK/PTFEG N08        </t>
  </si>
  <si>
    <t xml:space="preserve">*** JTS PREM MTG N10          </t>
  </si>
  <si>
    <t xml:space="preserve">*** POCH JTS PTFEG/PE N°7     </t>
  </si>
  <si>
    <t>NOTICE CD POMPE ELEVATEUR THOR</t>
  </si>
  <si>
    <t xml:space="preserve">NOTICE CD 53C340              </t>
  </si>
  <si>
    <t>*** HYD PLT D 27 60cc P1- SANS</t>
  </si>
  <si>
    <t>*** HYD PLT D27 60cc SANS JOIN</t>
  </si>
  <si>
    <t>*** HYD PLT ALTO INOX D27 60CC</t>
  </si>
  <si>
    <t xml:space="preserve">***POCH JTS PTFE POMPE 105181 </t>
  </si>
  <si>
    <t>*** POCH JTS CUIR RILSAN 10518</t>
  </si>
  <si>
    <t xml:space="preserve">*** POCH JTS PTFE/GRAPHITE    </t>
  </si>
  <si>
    <t xml:space="preserve">*** JOINTS PU POMPE 105181    </t>
  </si>
  <si>
    <t xml:space="preserve">*** POCH JTS PTFEG/PTFE N8    </t>
  </si>
  <si>
    <t xml:space="preserve">*** ENS BRIDAGE 4 TIRANTS     </t>
  </si>
  <si>
    <t>*** ENS BRIDAGE 2 TIRANT P MOT</t>
  </si>
  <si>
    <t>*** ENS BRIDAGE 4 TIRANT G MOT</t>
  </si>
  <si>
    <t xml:space="preserve">*** ENS BRIDAGE 4 TIRANTS HD  </t>
  </si>
  <si>
    <t>*** ENS BRIDAGE 2 TIRANT G MOT</t>
  </si>
  <si>
    <t xml:space="preserve">*** HYD REXSON C1000          </t>
  </si>
  <si>
    <t xml:space="preserve">*** HYD RX C930 POUR PLATEAU  </t>
  </si>
  <si>
    <t>90</t>
  </si>
  <si>
    <t xml:space="preserve">10413597/ </t>
  </si>
  <si>
    <t xml:space="preserve">*** ENS BRIDAGE               </t>
  </si>
  <si>
    <t>049020278+</t>
  </si>
  <si>
    <t>049020276+</t>
  </si>
  <si>
    <t xml:space="preserve">QUATRO 25C750 ETIQU           </t>
  </si>
  <si>
    <t xml:space="preserve">QUATRO 40C750 ETIQU           </t>
  </si>
  <si>
    <t>Product Family</t>
  </si>
  <si>
    <t>FP</t>
  </si>
  <si>
    <t>Commercial Designation</t>
  </si>
  <si>
    <t>9H</t>
  </si>
  <si>
    <t>30</t>
  </si>
  <si>
    <t>50</t>
  </si>
  <si>
    <t>60</t>
  </si>
  <si>
    <t>70</t>
  </si>
  <si>
    <t>72</t>
  </si>
  <si>
    <t>92</t>
  </si>
  <si>
    <t>CC</t>
  </si>
  <si>
    <t>SC</t>
  </si>
  <si>
    <t>WM</t>
  </si>
  <si>
    <t>D1</t>
  </si>
  <si>
    <t>D2</t>
  </si>
  <si>
    <t>PC</t>
  </si>
  <si>
    <t>C2</t>
  </si>
  <si>
    <t>G1</t>
  </si>
  <si>
    <t>XX</t>
  </si>
  <si>
    <t>10601100/</t>
  </si>
  <si>
    <t>10523500/</t>
  </si>
  <si>
    <t>10523600/</t>
  </si>
  <si>
    <t>10523700/</t>
  </si>
  <si>
    <t>10523900/</t>
  </si>
  <si>
    <t>10524000/</t>
  </si>
  <si>
    <t>10524100/</t>
  </si>
  <si>
    <t>1051710100/</t>
  </si>
  <si>
    <t>1051710300/</t>
  </si>
  <si>
    <t>1051730100/</t>
  </si>
  <si>
    <t>1051730300/</t>
  </si>
  <si>
    <t>1051730400/</t>
  </si>
  <si>
    <t>10525300/</t>
  </si>
  <si>
    <t>10525400/</t>
  </si>
  <si>
    <t>10525500/</t>
  </si>
  <si>
    <t>10525700/</t>
  </si>
  <si>
    <t>10525800/</t>
  </si>
  <si>
    <t>10525900/</t>
  </si>
  <si>
    <t>10736600/</t>
  </si>
  <si>
    <t>844240095+</t>
  </si>
  <si>
    <t>1052140100/</t>
  </si>
  <si>
    <t>1052140300/</t>
  </si>
  <si>
    <t>10698900/</t>
  </si>
  <si>
    <t>10520900/</t>
  </si>
  <si>
    <t>049020221+</t>
  </si>
  <si>
    <t>049020225+</t>
  </si>
  <si>
    <t>REX</t>
  </si>
  <si>
    <t>0106</t>
  </si>
  <si>
    <t>574219110+</t>
  </si>
  <si>
    <t>810489500R</t>
  </si>
  <si>
    <t>810698700R</t>
  </si>
  <si>
    <t>F4030310</t>
  </si>
  <si>
    <t>F4030320</t>
  </si>
  <si>
    <t>F4180300</t>
  </si>
  <si>
    <t>574233111+</t>
  </si>
  <si>
    <t>10518297/</t>
  </si>
  <si>
    <t>049020326+</t>
  </si>
  <si>
    <t>1051720100/</t>
  </si>
  <si>
    <t>1051720300/</t>
  </si>
  <si>
    <t>1051720600/</t>
  </si>
  <si>
    <t>1051722300/</t>
  </si>
  <si>
    <t>10524300/</t>
  </si>
  <si>
    <t>10524400/</t>
  </si>
  <si>
    <t>10524500/</t>
  </si>
  <si>
    <t>10524700/</t>
  </si>
  <si>
    <t>10524800/</t>
  </si>
  <si>
    <t>10524900/</t>
  </si>
  <si>
    <t>10728200/</t>
  </si>
  <si>
    <t>1062010100/</t>
  </si>
  <si>
    <t>1062010300/</t>
  </si>
  <si>
    <t>1062011000/</t>
  </si>
  <si>
    <t>1062011100/</t>
  </si>
  <si>
    <t>1062010400/</t>
  </si>
  <si>
    <t>1062011400/</t>
  </si>
  <si>
    <t>1000</t>
  </si>
  <si>
    <t xml:space="preserve">REXSON 03C225 ETIQU           </t>
  </si>
  <si>
    <t xml:space="preserve">REXSON 15C124 ETIQU           </t>
  </si>
  <si>
    <t xml:space="preserve">REXSON 16C225 ETIQU           </t>
  </si>
  <si>
    <t xml:space="preserve">REXSON 23C79 ETIQU            </t>
  </si>
  <si>
    <t xml:space="preserve">REXSON 25C750 ETIQU           </t>
  </si>
  <si>
    <t xml:space="preserve">REXSON 30C124 ETIQU           </t>
  </si>
  <si>
    <t xml:space="preserve">REXSON 30C225 ETIQU           </t>
  </si>
  <si>
    <t xml:space="preserve">REXSON 40C750 ETIQU           </t>
  </si>
  <si>
    <t xml:space="preserve">REXSON 46C79 ETIQU            </t>
  </si>
  <si>
    <t xml:space="preserve">REXSON 53C124 ETIQU           </t>
  </si>
  <si>
    <t xml:space="preserve">REXSON 08C225 ETIQU           </t>
  </si>
  <si>
    <t xml:space="preserve">REXSON 08C124 ETIQU           </t>
  </si>
  <si>
    <t xml:space="preserve">REXSON 11C79 ETIQU            </t>
  </si>
  <si>
    <t xml:space="preserve">HYD BLL 453 CC CLAPET DE PIED </t>
  </si>
  <si>
    <t xml:space="preserve">*** HYD BLL C79 P01           </t>
  </si>
  <si>
    <t xml:space="preserve">*** HYD BLL C79 P03           </t>
  </si>
  <si>
    <t xml:space="preserve">*** HYD C124 PP01             </t>
  </si>
  <si>
    <t xml:space="preserve">*** HYD C124 PP03             </t>
  </si>
  <si>
    <t xml:space="preserve">*** HYD C124 PP06             </t>
  </si>
  <si>
    <t xml:space="preserve">*** HYD C124 PP23             </t>
  </si>
  <si>
    <t xml:space="preserve">*** HYD C225 PP01             </t>
  </si>
  <si>
    <t xml:space="preserve">*** HYD C225 PP03             </t>
  </si>
  <si>
    <t xml:space="preserve">*** HYD C225 PP04             </t>
  </si>
  <si>
    <t xml:space="preserve">*** JTS PREM MTG N06          </t>
  </si>
  <si>
    <t xml:space="preserve">*** HYD BLL C750 PC COMM MUR  </t>
  </si>
  <si>
    <t xml:space="preserve">*** HYD BLL C750 PC COMM PLAT </t>
  </si>
  <si>
    <t xml:space="preserve">*** JTS PREM MTG J01          </t>
  </si>
  <si>
    <t xml:space="preserve">*** JTS PREM MTG J02          </t>
  </si>
  <si>
    <t xml:space="preserve">*** JTS PREM MTG J03          </t>
  </si>
  <si>
    <t xml:space="preserve">*** JTS PREM MTG J04          </t>
  </si>
  <si>
    <t xml:space="preserve">*** JTS PREM MTG J05          </t>
  </si>
  <si>
    <t xml:space="preserve">*** JTS PREM MTG J06          </t>
  </si>
  <si>
    <t xml:space="preserve">*** POCH JTS PU-PTFEG N06     </t>
  </si>
  <si>
    <t xml:space="preserve">*** MOT 1000 COURSE 120       </t>
  </si>
  <si>
    <t xml:space="preserve">*** HYD C980 P01              </t>
  </si>
  <si>
    <t xml:space="preserve">*** HYD C980 P03              </t>
  </si>
  <si>
    <t xml:space="preserve">*** HYD C980 CARBU FP105      </t>
  </si>
  <si>
    <t xml:space="preserve">*** HYD C980 INOX MUR         </t>
  </si>
  <si>
    <t xml:space="preserve">*** HYD C980 INOX P11         </t>
  </si>
  <si>
    <t xml:space="preserve">*** HYD C980 INOX CARB P14    </t>
  </si>
  <si>
    <t xml:space="preserve">*** JTS PREM MTG N02          </t>
  </si>
  <si>
    <t xml:space="preserve">*** JTS PREM MTG J10          </t>
  </si>
  <si>
    <t xml:space="preserve">*** JTS 1er MTG POCH-07       </t>
  </si>
  <si>
    <t>NOTICE POMPE               48p</t>
  </si>
  <si>
    <t xml:space="preserve">*** HYD BLL 453cc C200        </t>
  </si>
  <si>
    <t xml:space="preserve">*** JOINTS P/POMPE 1027       </t>
  </si>
  <si>
    <t xml:space="preserve">*** POJ JTS PTFE/FMP          </t>
  </si>
  <si>
    <t>*** HYD C360 A BILLE NUE MURAL</t>
  </si>
  <si>
    <t>Assembly</t>
  </si>
  <si>
    <t>Packaging</t>
  </si>
  <si>
    <t>Designation</t>
  </si>
  <si>
    <t>COST</t>
  </si>
  <si>
    <t>SUBS PRICE</t>
  </si>
  <si>
    <t>END CUSTOMER PRICE</t>
  </si>
  <si>
    <t>Marge mini siège</t>
  </si>
  <si>
    <t>Remise filiale</t>
  </si>
  <si>
    <t>GB</t>
  </si>
  <si>
    <t>FR</t>
  </si>
  <si>
    <t>MURALE</t>
  </si>
  <si>
    <t>PLATEAU</t>
  </si>
  <si>
    <t>FUT 60L</t>
  </si>
  <si>
    <t>FUT 200L</t>
  </si>
  <si>
    <t>LISSE</t>
  </si>
  <si>
    <t>COUVERCLE</t>
  </si>
  <si>
    <t>ACIER</t>
  </si>
  <si>
    <t>INOX</t>
  </si>
  <si>
    <t>ACIER+CB</t>
  </si>
  <si>
    <t>INOX+CB</t>
  </si>
  <si>
    <t>Annual Qty</t>
  </si>
  <si>
    <t>XS</t>
  </si>
  <si>
    <t>Moteur 1000</t>
  </si>
  <si>
    <t>Product</t>
  </si>
  <si>
    <t>Moteur 1500</t>
  </si>
  <si>
    <t>Moteur 3000</t>
  </si>
  <si>
    <t>Moteur 5000</t>
  </si>
  <si>
    <t>witness article</t>
  </si>
  <si>
    <t>210288R</t>
  </si>
  <si>
    <t>209397R</t>
  </si>
  <si>
    <t>209405R</t>
  </si>
  <si>
    <t>210604R</t>
  </si>
  <si>
    <t>Moteur 6000</t>
  </si>
  <si>
    <t>Moteur 7000</t>
  </si>
  <si>
    <t>Moteur 9000</t>
  </si>
  <si>
    <t>Moteur 7200</t>
  </si>
  <si>
    <t>Moteur 9200</t>
  </si>
  <si>
    <t>209371R - 210604R</t>
  </si>
  <si>
    <t>205209R</t>
  </si>
  <si>
    <t>9009R</t>
  </si>
  <si>
    <t>CB Calculé</t>
  </si>
  <si>
    <t>CB Choix</t>
  </si>
  <si>
    <t>205707R</t>
  </si>
  <si>
    <t>Pièces identiques au moteur 5000 sauf la tige de piston identique aux moteurs 7 et 9000</t>
  </si>
  <si>
    <t>9201R</t>
  </si>
  <si>
    <t>Seule pièce spécifique est le cylindre</t>
  </si>
  <si>
    <t>Pièces identiques au moteur 1000</t>
  </si>
  <si>
    <t>Etiquette</t>
  </si>
  <si>
    <t>209607R</t>
  </si>
  <si>
    <t>Hydraulique  INOX C79</t>
  </si>
  <si>
    <t>209627R</t>
  </si>
  <si>
    <t>Hydraulique  INOX C124</t>
  </si>
  <si>
    <t>Hydraulique  INOX C124 ALLONGE</t>
  </si>
  <si>
    <t>210416R</t>
  </si>
  <si>
    <t>Hydraulique  INOX C124 COUVERCLE</t>
  </si>
  <si>
    <t>1051722600/</t>
  </si>
  <si>
    <t>Hydraulique  INOX Carbure C124</t>
  </si>
  <si>
    <t>209647R</t>
  </si>
  <si>
    <t>Hydraulique  INOX C225</t>
  </si>
  <si>
    <t>210134R</t>
  </si>
  <si>
    <t>Hydraulique  INOX C225 ALLONGE</t>
  </si>
  <si>
    <t>210619R</t>
  </si>
  <si>
    <t>Hydraulique C227 PS</t>
  </si>
  <si>
    <t>Hydraulique C227 WM</t>
  </si>
  <si>
    <t>Hydraulique INOX C227 WM</t>
  </si>
  <si>
    <t>210628R</t>
  </si>
  <si>
    <t>210631R</t>
  </si>
  <si>
    <t>Hydraulique INOX C227 CB</t>
  </si>
  <si>
    <t>None</t>
  </si>
  <si>
    <t>10517493R</t>
  </si>
  <si>
    <t>JOINTS</t>
  </si>
  <si>
    <t>Moteur 2x9200</t>
  </si>
  <si>
    <t>046350002+</t>
  </si>
  <si>
    <t>BRIDAGE</t>
  </si>
  <si>
    <t>Beaucoup de pièces commune avec la C60</t>
  </si>
  <si>
    <t>044240120+ Cylindre 360, 340 = 10 unités par an</t>
  </si>
  <si>
    <t>F4020110</t>
  </si>
  <si>
    <t>F4020120</t>
  </si>
  <si>
    <t>F4170100</t>
  </si>
  <si>
    <t>574321110+</t>
  </si>
  <si>
    <t xml:space="preserve">*** HYDR. PLT MAJOR 560 CC    </t>
  </si>
  <si>
    <t xml:space="preserve">*** HYD PLT MAJOR 560CC INOX  </t>
  </si>
  <si>
    <t xml:space="preserve">044240120+ </t>
  </si>
  <si>
    <t>Hydraulique C360 PS</t>
  </si>
  <si>
    <t>Hydraulique C360 WM</t>
  </si>
  <si>
    <t xml:space="preserve">*** HYD C124 PP26             </t>
  </si>
  <si>
    <t>844245100+</t>
  </si>
  <si>
    <t xml:space="preserve">*** HYD C340 PALETTE NUE      </t>
  </si>
  <si>
    <t>Hydraulique C340 PS</t>
  </si>
  <si>
    <t>Version murale plus rare</t>
  </si>
  <si>
    <t>Hydraulique C227 ZINC</t>
  </si>
  <si>
    <t>210164R</t>
  </si>
  <si>
    <t xml:space="preserve">Hydraulique C106 </t>
  </si>
  <si>
    <t>210337R</t>
  </si>
  <si>
    <t>210164R Allonge tige</t>
  </si>
  <si>
    <t>210337R Tube remplissage commun 106 et 216</t>
  </si>
  <si>
    <t>209707R</t>
  </si>
  <si>
    <t>209707R Tube remplissage C106</t>
  </si>
  <si>
    <t>Hydraulique C106 Drum 60L</t>
  </si>
  <si>
    <t>Hydraulique C106 Drum 200L</t>
  </si>
  <si>
    <t>Hydraulique C216 Drum 60L</t>
  </si>
  <si>
    <t>209692R</t>
  </si>
  <si>
    <t xml:space="preserve">Hydraulique C207 </t>
  </si>
  <si>
    <t>210635R</t>
  </si>
  <si>
    <t>Hydraulique C216 PS</t>
  </si>
  <si>
    <t>203176R</t>
  </si>
  <si>
    <t>Hydraulique C750 WM</t>
  </si>
  <si>
    <t>Hydraulique C750 PS</t>
  </si>
  <si>
    <t>Hydraulique C715 Lisse</t>
  </si>
  <si>
    <t>Hydraulique C715 PS</t>
  </si>
  <si>
    <t>Hydraulique C910 PS</t>
  </si>
  <si>
    <t>210717R</t>
  </si>
  <si>
    <t>210885R</t>
  </si>
  <si>
    <t>Hydraulique C910 Inox</t>
  </si>
  <si>
    <t>Hydraulique C910 Lisse</t>
  </si>
  <si>
    <t>210707R</t>
  </si>
  <si>
    <t>210707R Corps de clapet</t>
  </si>
  <si>
    <t>Hydraulique C980 CS WM</t>
  </si>
  <si>
    <t>Hydraulique C980 SS WM</t>
  </si>
  <si>
    <t>Hydraulique C980 CS PS</t>
  </si>
  <si>
    <t>210714R</t>
  </si>
  <si>
    <t>Hydraulique C980 CS+CARBURE PS</t>
  </si>
  <si>
    <t>210897R</t>
  </si>
  <si>
    <t>210714R Corps de clapet pour PS version carbure aussi</t>
  </si>
  <si>
    <t>210897R corps de clapet idem WM et PS</t>
  </si>
  <si>
    <t>Hydraulique C980 SS PS</t>
  </si>
  <si>
    <t>Hydraulique C980 SS+CARBURE PS</t>
  </si>
  <si>
    <t>10620194R</t>
  </si>
  <si>
    <t>Pompe ideal pour gaver les doseurs L1K</t>
  </si>
  <si>
    <t>Hydraulique C560 CS</t>
  </si>
  <si>
    <t>Hydraulique C560 SS</t>
  </si>
  <si>
    <t>044250001+</t>
  </si>
  <si>
    <t>Hydraulique C1000 SS</t>
  </si>
  <si>
    <t>C1000 + C930</t>
  </si>
  <si>
    <t>044250103+</t>
  </si>
  <si>
    <t>Hydraulique C930</t>
  </si>
  <si>
    <t>207823R</t>
  </si>
  <si>
    <t>207829R</t>
  </si>
  <si>
    <t>210222R</t>
  </si>
  <si>
    <t>Hydraulique QUATRO C750</t>
  </si>
  <si>
    <t>Hydraulique QUATRO C570</t>
  </si>
  <si>
    <t>Hydraulique QUATRO C570 INOX</t>
  </si>
  <si>
    <t>Hydraulique C453</t>
  </si>
  <si>
    <t>Hydraulique C588</t>
  </si>
  <si>
    <t>Hydraulique C60 SS PS</t>
  </si>
  <si>
    <t>Hydraulique C60 CS Drum 200L</t>
  </si>
  <si>
    <t>Hydraulique C60 CS Drum 60L</t>
  </si>
  <si>
    <t>Hydraulique C60 CS PS</t>
  </si>
  <si>
    <t>Delivery (days)</t>
  </si>
  <si>
    <t>HYD BLL D 29 79cc MURALE</t>
  </si>
  <si>
    <t>HYD BLL D 29 79cc POCHETTE JOI</t>
  </si>
  <si>
    <t>HYD BLL D36 124cc POCHETTE JOI</t>
  </si>
  <si>
    <t>HYD BLL D36 124cc MURALE JOINT</t>
  </si>
  <si>
    <t>HYD BLL ALTO 124 CC PJ 105247</t>
  </si>
  <si>
    <t>REX2B</t>
  </si>
  <si>
    <t>DISP</t>
  </si>
  <si>
    <t>MOT</t>
  </si>
  <si>
    <t>MAT</t>
  </si>
  <si>
    <t>FOOT</t>
  </si>
  <si>
    <t>SEAL</t>
  </si>
  <si>
    <t>Nom</t>
  </si>
  <si>
    <t>Designation2</t>
  </si>
  <si>
    <t>HYD BLL D36 124cc POUR FUT A B</t>
  </si>
  <si>
    <t>HYD BLL D49 225cc MURALE JOINT</t>
  </si>
  <si>
    <t>Code Article</t>
  </si>
  <si>
    <t>HYD BLL ACIER - 453 CC - C200</t>
  </si>
  <si>
    <t>HYD BLL 750 CC COURSE 200 SP P</t>
  </si>
  <si>
    <t>0079</t>
  </si>
  <si>
    <t>0124</t>
  </si>
  <si>
    <t>0225</t>
  </si>
  <si>
    <t>0227</t>
  </si>
  <si>
    <t>0360</t>
  </si>
  <si>
    <t>0453</t>
  </si>
  <si>
    <t>0588</t>
  </si>
  <si>
    <t>0980</t>
  </si>
  <si>
    <t>0750</t>
  </si>
  <si>
    <t>HYD PLT 60cc POCHETTE 105279 T</t>
  </si>
  <si>
    <t>HYD PLT 60cc POCHETTE 105312 T</t>
  </si>
  <si>
    <t>REXSH</t>
  </si>
  <si>
    <t>0060</t>
  </si>
  <si>
    <t>HYD PLT D35 106 CC P2 POUR FUT</t>
  </si>
  <si>
    <t>1051821100/</t>
  </si>
  <si>
    <t xml:space="preserve">*** HYD PAL C106 PIED 11      </t>
  </si>
  <si>
    <t>Hydraulique C106 INOX FP</t>
  </si>
  <si>
    <t>209716R</t>
  </si>
  <si>
    <t>HYD PLT ALTO 207 CC</t>
  </si>
  <si>
    <t>0207</t>
  </si>
  <si>
    <t>0216</t>
  </si>
  <si>
    <t>0340</t>
  </si>
  <si>
    <t>0560</t>
  </si>
  <si>
    <t>0715</t>
  </si>
  <si>
    <t>HYD PLT TENOR 910CC POUR PS D1</t>
  </si>
  <si>
    <t>0910</t>
  </si>
  <si>
    <t>HYD PLT TENOR 910CC INOX</t>
  </si>
  <si>
    <t>HYD REXSON C930 PU+PTFEG</t>
  </si>
  <si>
    <t>0930</t>
  </si>
  <si>
    <t>105214</t>
  </si>
  <si>
    <t>47222724</t>
  </si>
  <si>
    <t>49225214</t>
  </si>
  <si>
    <t>144230000</t>
  </si>
  <si>
    <t>144230016</t>
  </si>
  <si>
    <t>144240006</t>
  </si>
  <si>
    <t>144251106</t>
  </si>
  <si>
    <t>151050506</t>
  </si>
  <si>
    <t>151070506</t>
  </si>
  <si>
    <t>151131006</t>
  </si>
  <si>
    <t>1027240101</t>
  </si>
  <si>
    <t>1027240102</t>
  </si>
  <si>
    <t>1051710103</t>
  </si>
  <si>
    <t>1051710104</t>
  </si>
  <si>
    <t>1051720102</t>
  </si>
  <si>
    <t>1051720103</t>
  </si>
  <si>
    <t>1051720603</t>
  </si>
  <si>
    <t>1051721304</t>
  </si>
  <si>
    <t>1051721506</t>
  </si>
  <si>
    <t>1051730102</t>
  </si>
  <si>
    <t>1051730103</t>
  </si>
  <si>
    <t>1051730104</t>
  </si>
  <si>
    <t>1051810205</t>
  </si>
  <si>
    <t>1051810206</t>
  </si>
  <si>
    <t>1051820401</t>
  </si>
  <si>
    <t>1051821304</t>
  </si>
  <si>
    <t>1051821306</t>
  </si>
  <si>
    <t>1051831301</t>
  </si>
  <si>
    <t>1051831306</t>
  </si>
  <si>
    <t>1051841306</t>
  </si>
  <si>
    <t>1062010110</t>
  </si>
  <si>
    <t>1062010410</t>
  </si>
  <si>
    <t>1062011002</t>
  </si>
  <si>
    <t>1062060206</t>
  </si>
  <si>
    <t>1062061001</t>
  </si>
  <si>
    <t>1062061005</t>
  </si>
  <si>
    <t>1062061006</t>
  </si>
  <si>
    <t>411351720603</t>
  </si>
  <si>
    <t>421351710101</t>
  </si>
  <si>
    <t>421351710103</t>
  </si>
  <si>
    <t>421351710104</t>
  </si>
  <si>
    <t>421351720104</t>
  </si>
  <si>
    <t>421351720601</t>
  </si>
  <si>
    <t>421351730101</t>
  </si>
  <si>
    <t>421351730102</t>
  </si>
  <si>
    <t>421351730403</t>
  </si>
  <si>
    <t>421351810203</t>
  </si>
  <si>
    <t>421351810204</t>
  </si>
  <si>
    <t>421351810205</t>
  </si>
  <si>
    <t>431351720101</t>
  </si>
  <si>
    <t>431351720102</t>
  </si>
  <si>
    <t>431351720104</t>
  </si>
  <si>
    <t>431351730101</t>
  </si>
  <si>
    <t>431351730102</t>
  </si>
  <si>
    <t>431351730103</t>
  </si>
  <si>
    <t>461251740103</t>
  </si>
  <si>
    <t>461251861002</t>
  </si>
  <si>
    <t>471251741002</t>
  </si>
  <si>
    <t>472262060204</t>
  </si>
  <si>
    <t>492262010106</t>
  </si>
  <si>
    <t>492262060205</t>
  </si>
  <si>
    <t>492262060206</t>
  </si>
  <si>
    <t>492262061006</t>
  </si>
  <si>
    <t>451251721304</t>
  </si>
  <si>
    <t>451251731301</t>
  </si>
  <si>
    <t>411351730104</t>
  </si>
  <si>
    <t>451251731304</t>
  </si>
  <si>
    <t>461251760101</t>
  </si>
  <si>
    <t>461251760102</t>
  </si>
  <si>
    <t>461251760104</t>
  </si>
  <si>
    <t>492262010105</t>
  </si>
  <si>
    <t>492262010310</t>
  </si>
  <si>
    <t>492262011004</t>
  </si>
  <si>
    <t>10521497/</t>
  </si>
  <si>
    <t xml:space="preserve">*** ENS BRIDAGE 207284        </t>
  </si>
  <si>
    <t>Tarif géné</t>
  </si>
  <si>
    <t>REX4B</t>
  </si>
  <si>
    <t>0570</t>
  </si>
  <si>
    <t>10527700/</t>
  </si>
  <si>
    <t>10527600/</t>
  </si>
  <si>
    <t>10527800/</t>
  </si>
  <si>
    <t>10527900/</t>
  </si>
  <si>
    <t>10531200/</t>
  </si>
  <si>
    <t>10527500/</t>
  </si>
  <si>
    <t>049020244+</t>
  </si>
  <si>
    <t>049020261+</t>
  </si>
  <si>
    <t>1051810200/</t>
  </si>
  <si>
    <t>1051810300/</t>
  </si>
  <si>
    <t>1051810400/</t>
  </si>
  <si>
    <t>1051811000/</t>
  </si>
  <si>
    <t>1062060500/</t>
  </si>
  <si>
    <t>MOT7200</t>
  </si>
  <si>
    <t>MOT9200</t>
  </si>
  <si>
    <t>MOVEX Proposed Code</t>
  </si>
  <si>
    <t>F4030300</t>
  </si>
  <si>
    <t>49223724</t>
  </si>
  <si>
    <t>421351820203</t>
  </si>
  <si>
    <t>421351830103</t>
  </si>
  <si>
    <t>421351830201</t>
  </si>
  <si>
    <t>431351830204</t>
  </si>
  <si>
    <t>PPE PALETTE 16/1 207 CC MOT 30</t>
  </si>
  <si>
    <t>431351830201</t>
  </si>
  <si>
    <t>PPE PALETTE 16/1 207 CC MOT 10</t>
  </si>
  <si>
    <t>431351830202</t>
  </si>
  <si>
    <t>431351731003</t>
  </si>
  <si>
    <t>PPE BILLE ALTO 16/1 225 CC POU</t>
  </si>
  <si>
    <t>POMPE 4 BILLES INOX 53/1 570CC</t>
  </si>
  <si>
    <t>492241340008</t>
  </si>
  <si>
    <t>492241340001</t>
  </si>
  <si>
    <t>492241340101</t>
  </si>
  <si>
    <t>492262011006</t>
  </si>
  <si>
    <t>PPE BILLE TENOR 30/1 980CC INO</t>
  </si>
  <si>
    <t xml:space="preserve">REXSON 60C60 ETIQU            </t>
  </si>
  <si>
    <t xml:space="preserve">REXSON 08C207 ETIQU           </t>
  </si>
  <si>
    <t xml:space="preserve">REXSON 16C207 ETIQU           </t>
  </si>
  <si>
    <t>Seal</t>
  </si>
  <si>
    <t>471251740306</t>
  </si>
  <si>
    <t>431351820403</t>
  </si>
  <si>
    <t>151040000</t>
  </si>
  <si>
    <t>*** ENS BRIDAGE</t>
  </si>
  <si>
    <t>2</t>
  </si>
  <si>
    <t>Select product configuration</t>
  </si>
  <si>
    <t>Designation FR</t>
  </si>
  <si>
    <t>Designation GB</t>
  </si>
  <si>
    <t>Movex digit</t>
  </si>
  <si>
    <t>Technology</t>
  </si>
  <si>
    <t>Sticker_Code_Movex</t>
  </si>
  <si>
    <t>Flange_Code Movex</t>
  </si>
  <si>
    <t>Manual</t>
  </si>
  <si>
    <t>049020223+</t>
  </si>
  <si>
    <t>049020230+</t>
  </si>
  <si>
    <t>049020243+</t>
  </si>
  <si>
    <t>049020229+</t>
  </si>
  <si>
    <t>049020242+</t>
  </si>
  <si>
    <t>40</t>
  </si>
  <si>
    <t>46</t>
  </si>
  <si>
    <t>4</t>
  </si>
  <si>
    <t>Body_Code_Movex</t>
  </si>
  <si>
    <t>not used</t>
  </si>
  <si>
    <t>Descr</t>
  </si>
  <si>
    <t>Choice</t>
  </si>
  <si>
    <t>00</t>
  </si>
  <si>
    <t>41</t>
  </si>
  <si>
    <t>42</t>
  </si>
  <si>
    <t>43</t>
  </si>
  <si>
    <t>44</t>
  </si>
  <si>
    <t>45</t>
  </si>
  <si>
    <t>55</t>
  </si>
  <si>
    <t>56</t>
  </si>
  <si>
    <t>57</t>
  </si>
  <si>
    <t>No Motor</t>
  </si>
  <si>
    <t>1</t>
  </si>
  <si>
    <t>3</t>
  </si>
  <si>
    <t>5</t>
  </si>
  <si>
    <t>6</t>
  </si>
  <si>
    <t>Seal_Code_Movex</t>
  </si>
  <si>
    <t>PTFE/PE</t>
  </si>
  <si>
    <t>Designation or configuration?</t>
  </si>
  <si>
    <t>Designation test</t>
  </si>
  <si>
    <t>Disp</t>
  </si>
  <si>
    <t>Mat</t>
  </si>
  <si>
    <t>Configuration Available?</t>
  </si>
  <si>
    <t>B UAR</t>
  </si>
  <si>
    <t>XSP</t>
  </si>
  <si>
    <t>FGX</t>
  </si>
  <si>
    <t>F300</t>
  </si>
  <si>
    <t>Code Movex</t>
  </si>
  <si>
    <t>Datasheet</t>
  </si>
  <si>
    <t>MOT9200 x2</t>
  </si>
  <si>
    <t>Datasheets</t>
  </si>
  <si>
    <t>1027240100/</t>
  </si>
  <si>
    <t>1027240300/</t>
  </si>
  <si>
    <t>1051860200/</t>
  </si>
  <si>
    <t>1051861000/</t>
  </si>
  <si>
    <t>1051760100/</t>
  </si>
  <si>
    <t>1051760300/</t>
  </si>
  <si>
    <t>1051761000/</t>
  </si>
  <si>
    <t>1051761100/</t>
  </si>
  <si>
    <t>1051760400/</t>
  </si>
  <si>
    <t>1051761400/</t>
  </si>
  <si>
    <t xml:space="preserve">*** HYD BLL C588 ACIER P04    </t>
  </si>
  <si>
    <t xml:space="preserve">*** HYD BLL C588 INOX P10     </t>
  </si>
  <si>
    <t xml:space="preserve">*** HYD BLL C588 INOX P11     </t>
  </si>
  <si>
    <t xml:space="preserve">*** HYD BLL C588 INOX P14     </t>
  </si>
  <si>
    <t xml:space="preserve">*** HYD BLL C588 ACIER P01    </t>
  </si>
  <si>
    <t xml:space="preserve">*** HYD BLL C588 ACIER P03    </t>
  </si>
  <si>
    <t>844247493+</t>
  </si>
  <si>
    <t xml:space="preserve">*** ENS BRIDAGE 4 TIRANTS    </t>
  </si>
  <si>
    <t>Moteur</t>
  </si>
  <si>
    <t>Matériaux</t>
  </si>
  <si>
    <t>Désignation</t>
  </si>
  <si>
    <t>11/1</t>
  </si>
  <si>
    <t>23/1</t>
  </si>
  <si>
    <t>46/1</t>
  </si>
  <si>
    <t>8/1</t>
  </si>
  <si>
    <t>15/1</t>
  </si>
  <si>
    <t>30/1</t>
  </si>
  <si>
    <t>53/1</t>
  </si>
  <si>
    <t>4/1</t>
  </si>
  <si>
    <t>16/1</t>
  </si>
  <si>
    <t>29/1</t>
  </si>
  <si>
    <t>52/1</t>
  </si>
  <si>
    <t>80/1</t>
  </si>
  <si>
    <t>40/1</t>
  </si>
  <si>
    <t>65/1</t>
  </si>
  <si>
    <t>10/1</t>
  </si>
  <si>
    <t>18/1</t>
  </si>
  <si>
    <t>25/1</t>
  </si>
  <si>
    <t>60/1</t>
  </si>
  <si>
    <t>31/1</t>
  </si>
  <si>
    <t>62/1</t>
  </si>
  <si>
    <t>17/1</t>
  </si>
  <si>
    <t>34/1</t>
  </si>
  <si>
    <t>63/1</t>
  </si>
  <si>
    <t>9/1</t>
  </si>
  <si>
    <t>33/1</t>
  </si>
  <si>
    <t>82/1</t>
  </si>
  <si>
    <t>LOWER</t>
  </si>
  <si>
    <t>HYDR.</t>
  </si>
  <si>
    <t>8413 9100</t>
  </si>
  <si>
    <t>8413 8100</t>
  </si>
  <si>
    <t>7</t>
  </si>
  <si>
    <t>8</t>
  </si>
  <si>
    <t>9</t>
  </si>
  <si>
    <t>Pompe</t>
  </si>
  <si>
    <t>Foot / Connection Size</t>
  </si>
  <si>
    <t>F BSPP 1" (GAZ)</t>
  </si>
  <si>
    <t>wall mounted (F BSPP 1'')</t>
  </si>
  <si>
    <t>wall mounted (F BSPP 1''1/2)</t>
  </si>
  <si>
    <t>wall mounted (F BSPP 2'' &amp; M 105x2)</t>
  </si>
  <si>
    <t>wall mounted (F BSPP 1''1/2 &amp; M 105x2)</t>
  </si>
  <si>
    <t>Plain Cylindre Ø110</t>
  </si>
  <si>
    <t>Plain Cylindre Ø112</t>
  </si>
  <si>
    <t>10513097/</t>
  </si>
  <si>
    <t>2200</t>
  </si>
  <si>
    <t>3700</t>
  </si>
  <si>
    <t>6000</t>
  </si>
  <si>
    <t>574328110+</t>
  </si>
  <si>
    <t>3/1</t>
  </si>
  <si>
    <t>5/1</t>
  </si>
  <si>
    <t>049020269+</t>
  </si>
  <si>
    <t>049020271+</t>
  </si>
  <si>
    <t>049020272+</t>
  </si>
  <si>
    <t>049020270+</t>
  </si>
  <si>
    <t>049020273+</t>
  </si>
  <si>
    <t>049020274+</t>
  </si>
  <si>
    <t>049020275+</t>
  </si>
  <si>
    <t>A200</t>
  </si>
  <si>
    <t>A2800522</t>
  </si>
  <si>
    <t>A2800523</t>
  </si>
  <si>
    <t>A2800529</t>
  </si>
  <si>
    <t>A2800526</t>
  </si>
  <si>
    <t>A2800527</t>
  </si>
  <si>
    <t>A2800524</t>
  </si>
  <si>
    <t>A2800528</t>
  </si>
  <si>
    <t>574329110+</t>
  </si>
  <si>
    <t>574212110+</t>
  </si>
  <si>
    <t>1051300100/</t>
  </si>
  <si>
    <t>1051300200/</t>
  </si>
  <si>
    <t>1051300300/</t>
  </si>
  <si>
    <t>F BSPP 1"1/4 (GAZ)</t>
  </si>
  <si>
    <t>F M45x200</t>
  </si>
  <si>
    <t>G2</t>
  </si>
  <si>
    <t>G3</t>
  </si>
  <si>
    <t>F BSPP 1"1/4 Short (GAZ)</t>
  </si>
  <si>
    <t>F BSPP 2" (GAZ)</t>
  </si>
  <si>
    <t>F M52x200</t>
  </si>
  <si>
    <t>1053400100/</t>
  </si>
  <si>
    <t>1053400200/</t>
  </si>
  <si>
    <t>1053400300/</t>
  </si>
  <si>
    <t>1051200100/</t>
  </si>
  <si>
    <t>1051200200/</t>
  </si>
  <si>
    <t>10576600/</t>
  </si>
  <si>
    <t>10594700/</t>
  </si>
  <si>
    <t>10612800/</t>
  </si>
  <si>
    <t>10636500/</t>
  </si>
  <si>
    <t>10636600/</t>
  </si>
  <si>
    <t>10636700/</t>
  </si>
  <si>
    <t>BSP 1"</t>
  </si>
  <si>
    <t>BSP 1"1/4</t>
  </si>
  <si>
    <t>BSP 2"</t>
  </si>
  <si>
    <t>M45x200</t>
  </si>
  <si>
    <t>Table foot - Do not remove this line</t>
  </si>
  <si>
    <t>HV 2-Ball Pumps</t>
  </si>
  <si>
    <t>79 cc</t>
  </si>
  <si>
    <t>124 cc</t>
  </si>
  <si>
    <t>225 cc</t>
  </si>
  <si>
    <t>227 cc</t>
  </si>
  <si>
    <t>360 cc</t>
  </si>
  <si>
    <t>453 cc</t>
  </si>
  <si>
    <t>588 cc</t>
  </si>
  <si>
    <t>750 cc</t>
  </si>
  <si>
    <t>980 cc</t>
  </si>
  <si>
    <t>1000 cc</t>
  </si>
  <si>
    <t>60 cc</t>
  </si>
  <si>
    <t>106 cc</t>
  </si>
  <si>
    <t>207 cc</t>
  </si>
  <si>
    <t>216 cc</t>
  </si>
  <si>
    <t>340 cc</t>
  </si>
  <si>
    <t>560 cc</t>
  </si>
  <si>
    <t>715 cc</t>
  </si>
  <si>
    <t>910 cc</t>
  </si>
  <si>
    <t>930 cc</t>
  </si>
  <si>
    <t>HV &amp; Low Pressure 4-Ball Pumps</t>
  </si>
  <si>
    <t>570 cc HP (Booster)</t>
  </si>
  <si>
    <t>750 cc HP (Booster)</t>
  </si>
  <si>
    <t>2200 cc LP (Paint Circulating)</t>
  </si>
  <si>
    <t>3700 cc LP (Paint Circulating)</t>
  </si>
  <si>
    <t>6000 cc LP (Paint Circulating)</t>
  </si>
  <si>
    <t xml:space="preserve">QUATRO 03C2200 ETIQU          </t>
  </si>
  <si>
    <t xml:space="preserve">QUATRO 05C2200 ETIQU          </t>
  </si>
  <si>
    <t xml:space="preserve">QUATRO 08C2200 ETIQU          </t>
  </si>
  <si>
    <t xml:space="preserve">QUATRO 05C3700 ETIQU          </t>
  </si>
  <si>
    <t xml:space="preserve">QUATRO 08C3700 ETIQU          </t>
  </si>
  <si>
    <t xml:space="preserve">QUATRO 03C6000 ETIQU          </t>
  </si>
  <si>
    <t xml:space="preserve">QUATRO 05C6000 ETIQU          </t>
  </si>
  <si>
    <t xml:space="preserve">*** HYD 2200cc E/S1"1/4F      </t>
  </si>
  <si>
    <t xml:space="preserve">*** HYD 2200cc E/SM45x200     </t>
  </si>
  <si>
    <t xml:space="preserve">*** HYD QUATRO 3700 F1"1/4    </t>
  </si>
  <si>
    <t xml:space="preserve">*** HYD QUATRO 3700 M45x200   </t>
  </si>
  <si>
    <t xml:space="preserve">*** HYD QUATRO 6000  E/S2"    </t>
  </si>
  <si>
    <t xml:space="preserve">*** HYD QUATRO 6000 M52x200   </t>
  </si>
  <si>
    <t xml:space="preserve">*** JTS 01 PREM MTG           </t>
  </si>
  <si>
    <t xml:space="preserve">*** JTS 02 PREM MTG           </t>
  </si>
  <si>
    <t xml:space="preserve">*** JTS 03 PREM MTG           </t>
  </si>
  <si>
    <t xml:space="preserve">*** JTS N01                   </t>
  </si>
  <si>
    <t xml:space="preserve">*** JTS N02                   </t>
  </si>
  <si>
    <t xml:space="preserve">*** JTS N03                   </t>
  </si>
  <si>
    <t>HYDROLIQUE QUATTRO BP</t>
  </si>
  <si>
    <t>YES</t>
  </si>
  <si>
    <t>Description  (see BODIES in Dependencies)</t>
  </si>
  <si>
    <t>Description (see SEAL in Dependencies)</t>
  </si>
  <si>
    <t>Special, depend on pump</t>
  </si>
  <si>
    <t>461251300101</t>
  </si>
  <si>
    <t>461251300102</t>
  </si>
  <si>
    <t>471251300101</t>
  </si>
  <si>
    <t>471251300102</t>
  </si>
  <si>
    <t>471251300103</t>
  </si>
  <si>
    <t>471251300104</t>
  </si>
  <si>
    <t>471251300301</t>
  </si>
  <si>
    <t>472251200101</t>
  </si>
  <si>
    <t>472251200102</t>
  </si>
  <si>
    <t>472253400101</t>
  </si>
  <si>
    <t>472253400103</t>
  </si>
  <si>
    <t>472253400201</t>
  </si>
  <si>
    <t>491251300101</t>
  </si>
  <si>
    <t>492251200101</t>
  </si>
  <si>
    <t>492251200103</t>
  </si>
  <si>
    <t>492251200201</t>
  </si>
  <si>
    <t>492253400103</t>
  </si>
  <si>
    <t>492253400301</t>
  </si>
  <si>
    <t>492253400303</t>
  </si>
  <si>
    <t>G4</t>
  </si>
  <si>
    <t>BSP 1''</t>
  </si>
  <si>
    <t>BSP 1''1/4</t>
  </si>
  <si>
    <t>BSP 2''</t>
  </si>
  <si>
    <t>M1</t>
  </si>
  <si>
    <t>M2</t>
  </si>
  <si>
    <t>BSP 1''1/4 Short</t>
  </si>
  <si>
    <t>PTFE/LEATHER/PE (FEP)</t>
  </si>
  <si>
    <t xml:space="preserve">*** POCH. JOINTS 4 BILLES </t>
  </si>
  <si>
    <t>NO</t>
  </si>
  <si>
    <t>REXSON 18C560 ETIQU</t>
  </si>
  <si>
    <t>REXSON 30C560 ETIQU</t>
  </si>
  <si>
    <t>REXSON 30C60 ETIQU</t>
  </si>
  <si>
    <t xml:space="preserve">REXSON 10C588 ETIQU           </t>
  </si>
  <si>
    <t xml:space="preserve">REXSON 18C588 ETIQU           </t>
  </si>
  <si>
    <t xml:space="preserve">REXSON 30C588 ETIQU           </t>
  </si>
  <si>
    <t>Currency settings</t>
  </si>
  <si>
    <t>Country</t>
  </si>
  <si>
    <t>Currency</t>
  </si>
  <si>
    <t>Coef</t>
  </si>
  <si>
    <t>Adjustment</t>
  </si>
  <si>
    <t>Translation</t>
  </si>
  <si>
    <t>VALIDE</t>
  </si>
  <si>
    <t>NOT VALIDE</t>
  </si>
  <si>
    <t>follower plate Ø105</t>
  </si>
  <si>
    <t>follower plate Ø80</t>
  </si>
  <si>
    <t>Sélectionner la configuration du produit</t>
  </si>
  <si>
    <t>Technologie des pompes</t>
  </si>
  <si>
    <t>Produit</t>
  </si>
  <si>
    <t>Configuration disponible ?</t>
  </si>
  <si>
    <t>OUI</t>
  </si>
  <si>
    <t>NON</t>
  </si>
  <si>
    <t>Désignation commerciale</t>
  </si>
  <si>
    <t>Liste des prix</t>
  </si>
  <si>
    <t>Fiches techniques</t>
  </si>
  <si>
    <t>Composants</t>
  </si>
  <si>
    <t>État des prix</t>
  </si>
  <si>
    <t>Bride</t>
  </si>
  <si>
    <t>Autocollant</t>
  </si>
  <si>
    <t>NON VALIDE</t>
  </si>
  <si>
    <t>Acier inoxydable</t>
  </si>
  <si>
    <t>Acier inoxydable + vannes en carbure</t>
  </si>
  <si>
    <t>Pompes à 4 billes HV et basse pression</t>
  </si>
  <si>
    <t>F BSPP 1"1/4 Court (GAZ)</t>
  </si>
  <si>
    <t>montage mural (F BSPP 1'')</t>
  </si>
  <si>
    <t>montage mural (F BSPP 1''1/2 &amp; M 105x2)</t>
  </si>
  <si>
    <t>montage mural (F BSPP 1''1/2)</t>
  </si>
  <si>
    <t>montage mural (F BSPP 2'' &amp; M 105x2)</t>
  </si>
  <si>
    <t>Cylindrée de la pompe [cc]</t>
  </si>
  <si>
    <t>Pied de pompe / Taille de raccord</t>
  </si>
  <si>
    <t>Code proposé pour MOVEX</t>
  </si>
  <si>
    <t>Code douanes</t>
  </si>
  <si>
    <t>Délai (jours)</t>
  </si>
  <si>
    <t>Vérif</t>
  </si>
  <si>
    <t>Manual 1</t>
  </si>
  <si>
    <t>Manual 2</t>
  </si>
  <si>
    <t>Cylindre Lisse Ø110</t>
  </si>
  <si>
    <t>Cylindre Lisse Ø112</t>
  </si>
  <si>
    <t>plateau suiveur Ø80</t>
  </si>
  <si>
    <t>plateau suiveur Ø105</t>
  </si>
  <si>
    <t>Aciers divers</t>
  </si>
  <si>
    <t>Aciers divers + vannes en carbure</t>
  </si>
  <si>
    <t>Pompes à bille HV</t>
  </si>
  <si>
    <t>Pompes à palette HV</t>
  </si>
  <si>
    <t>Fût à bonde 200L</t>
  </si>
  <si>
    <t>Fût à bonde 60L</t>
  </si>
  <si>
    <t>Foot_Descr_ GB</t>
  </si>
  <si>
    <t>Language</t>
  </si>
  <si>
    <t>Location</t>
  </si>
  <si>
    <t>SP</t>
  </si>
  <si>
    <t>France</t>
  </si>
  <si>
    <t>EUR</t>
  </si>
  <si>
    <t>DE</t>
  </si>
  <si>
    <t>Configuration</t>
  </si>
  <si>
    <t>Bezeichnung</t>
  </si>
  <si>
    <t>Konfiguration</t>
  </si>
  <si>
    <t>Produktkonfiguration auswählen</t>
  </si>
  <si>
    <t>Pumpentechnik</t>
  </si>
  <si>
    <t>Produkt</t>
  </si>
  <si>
    <t>GÜLTIG</t>
  </si>
  <si>
    <t>NICHT GÜLTIG</t>
  </si>
  <si>
    <t>Konfiguration verfügbar?</t>
  </si>
  <si>
    <t>JA</t>
  </si>
  <si>
    <t>NEIN</t>
  </si>
  <si>
    <t>Vorgeschlagener Code für MOVEX</t>
  </si>
  <si>
    <t>Kommerzielle Bezeichnung</t>
  </si>
  <si>
    <t>Preisliste</t>
  </si>
  <si>
    <t>Technische Datenblätter</t>
  </si>
  <si>
    <t>Komponenten</t>
  </si>
  <si>
    <t>Pumpe</t>
  </si>
  <si>
    <t>Aufkleber</t>
  </si>
  <si>
    <t>Rostfreier Stahl</t>
  </si>
  <si>
    <t>Ventile aus Edelstahl + Hartmetall</t>
  </si>
  <si>
    <t>HV-Kugelpumpen</t>
  </si>
  <si>
    <t>Deckel 200L</t>
  </si>
  <si>
    <t>Spundloch-Fass 200L</t>
  </si>
  <si>
    <t>Spundloch-Fass 60L</t>
  </si>
  <si>
    <t>F BSPP 1" (GAS)</t>
  </si>
  <si>
    <t>F BSPP 1"1/4 (GAS)</t>
  </si>
  <si>
    <t>F BSPP 2" (GAS)</t>
  </si>
  <si>
    <t>Wandmontage (F BSPP 1'')</t>
  </si>
  <si>
    <t>Wandmontage (F BSPP 1''1/2 &amp; M 105x2)</t>
  </si>
  <si>
    <t>Wandmontage (F BSPP 1''1/2)</t>
  </si>
  <si>
    <t>Wandmontage (F BSPP 2'' &amp; M 105x2)</t>
  </si>
  <si>
    <t>Designación</t>
  </si>
  <si>
    <t>Configuración</t>
  </si>
  <si>
    <t>Seleccione la configuración del producto</t>
  </si>
  <si>
    <t>La tecnología de la bomba</t>
  </si>
  <si>
    <t>Desplazamiento de la bomba [cc]</t>
  </si>
  <si>
    <t>Materiales</t>
  </si>
  <si>
    <t>Pie de bomba / Tamaño de la conexión</t>
  </si>
  <si>
    <t>Bolsillo del sello</t>
  </si>
  <si>
    <t>Producto</t>
  </si>
  <si>
    <t>VÁLIDO</t>
  </si>
  <si>
    <t>NO VÁLIDO</t>
  </si>
  <si>
    <t>¿Configuración disponible?</t>
  </si>
  <si>
    <t>SÍ</t>
  </si>
  <si>
    <t>Código propuesto para el MOVEX</t>
  </si>
  <si>
    <t>Designación comercial</t>
  </si>
  <si>
    <t>Lista de precios</t>
  </si>
  <si>
    <t>Clasificación</t>
  </si>
  <si>
    <t>Código de Aduanas</t>
  </si>
  <si>
    <t>Hojas de datos técnicos</t>
  </si>
  <si>
    <t>Componentes</t>
  </si>
  <si>
    <t>Código</t>
  </si>
  <si>
    <t>Situación de los precios</t>
  </si>
  <si>
    <t>Bomba</t>
  </si>
  <si>
    <t>Sellos</t>
  </si>
  <si>
    <t>Pegatina</t>
  </si>
  <si>
    <t>Acero inoxidable</t>
  </si>
  <si>
    <t>Acero inoxidable + válvulas de carburo</t>
  </si>
  <si>
    <t>Bombas de bolas HV</t>
  </si>
  <si>
    <t>HV y bombas de 4 bolas de baja presión</t>
  </si>
  <si>
    <t>Tapa 200L</t>
  </si>
  <si>
    <t>F BSPP 1"1/4 Corto (GAS)</t>
  </si>
  <si>
    <t>Cilindro liso Ø110</t>
  </si>
  <si>
    <t>Cilindro liso Ø112</t>
  </si>
  <si>
    <t>montaje en la pared (F BSPP 1''1/2 &amp; M 105x2)</t>
  </si>
  <si>
    <t>montaje en la pared (F BSPP 1''1/2)</t>
  </si>
  <si>
    <t>montaje en la pared (F BSPP 2'' &amp; M 105x2)</t>
  </si>
  <si>
    <t>PT</t>
  </si>
  <si>
    <t>IT</t>
  </si>
  <si>
    <t>Designação</t>
  </si>
  <si>
    <t>Configuração</t>
  </si>
  <si>
    <t>Selecione a configuração do produto</t>
  </si>
  <si>
    <t>Deslocamento da bomba [cc]</t>
  </si>
  <si>
    <t>Pé da bomba / Tamanho da ligação</t>
  </si>
  <si>
    <t>Produto</t>
  </si>
  <si>
    <t>VALID</t>
  </si>
  <si>
    <t>NÃO VÁLIDO</t>
  </si>
  <si>
    <t>Configuração disponível ?</t>
  </si>
  <si>
    <t>SIM</t>
  </si>
  <si>
    <t>NÃO</t>
  </si>
  <si>
    <t>Código proposto para o MOVEX</t>
  </si>
  <si>
    <t>Designação comercial</t>
  </si>
  <si>
    <t>Lista de preços</t>
  </si>
  <si>
    <t>Classificação</t>
  </si>
  <si>
    <t>Código Aduaneiro</t>
  </si>
  <si>
    <t>Prazo (dias)</t>
  </si>
  <si>
    <t>Ficha Técnica</t>
  </si>
  <si>
    <t>Verifique</t>
  </si>
  <si>
    <t>Situação dos preços</t>
  </si>
  <si>
    <t>Aços diversos</t>
  </si>
  <si>
    <t>Aço Inoxidável</t>
  </si>
  <si>
    <t>Aços diversos + válvulas de carboneto</t>
  </si>
  <si>
    <t>Válvulas de aço inoxidável + carboneto</t>
  </si>
  <si>
    <t>Bombas de esferas HV</t>
  </si>
  <si>
    <t>Bombas de alta e baixa pressão de 4 bolas</t>
  </si>
  <si>
    <t>Tampa 200L</t>
  </si>
  <si>
    <t>F BSPP 1" (GÁS)</t>
  </si>
  <si>
    <t>F BSPP 1"1/4 (GÁS)</t>
  </si>
  <si>
    <t>F BSPP 1"1/4 Curto (GAS)</t>
  </si>
  <si>
    <t>F BSPP 2" (GÁS)</t>
  </si>
  <si>
    <t>montagem na parede (F BSPP 1'')</t>
  </si>
  <si>
    <t>montagem na parede (F BSPP 1''1/2 &amp; M 105x2)</t>
  </si>
  <si>
    <t>montagem na parede (F BSPP 1''1/2)</t>
  </si>
  <si>
    <t>montagem na parede (F BSPP 2'' &amp; M 105x2)</t>
  </si>
  <si>
    <t>Designazione</t>
  </si>
  <si>
    <t>Configurazione</t>
  </si>
  <si>
    <t>Selezionare la configurazione del prodotto</t>
  </si>
  <si>
    <t>Tecnologia delle pompe</t>
  </si>
  <si>
    <t>Spostamento della pompa [cc]</t>
  </si>
  <si>
    <t>Motore</t>
  </si>
  <si>
    <t>Materiali</t>
  </si>
  <si>
    <t>Piede della pompa / Dimensione del collegamento</t>
  </si>
  <si>
    <t>Tasca di tenuta</t>
  </si>
  <si>
    <t>Prodotto</t>
  </si>
  <si>
    <t>VALIDO</t>
  </si>
  <si>
    <t>NON VALIDO</t>
  </si>
  <si>
    <t>Configurazione disponibile?</t>
  </si>
  <si>
    <t>SÌ</t>
  </si>
  <si>
    <t>Codice proposto per MOVEX</t>
  </si>
  <si>
    <t>Designazione commerciale</t>
  </si>
  <si>
    <t>Prezzo sussidiario</t>
  </si>
  <si>
    <t>Listino prezzi</t>
  </si>
  <si>
    <t>Classificazione</t>
  </si>
  <si>
    <t>Codice doganale</t>
  </si>
  <si>
    <t>Scadenza (giorni)</t>
  </si>
  <si>
    <t>Schede tecniche</t>
  </si>
  <si>
    <t>Componenti</t>
  </si>
  <si>
    <t>Rif</t>
  </si>
  <si>
    <t>Codice</t>
  </si>
  <si>
    <t>Controlla il sito</t>
  </si>
  <si>
    <t>Situazione dei prezzi</t>
  </si>
  <si>
    <t>Pompa</t>
  </si>
  <si>
    <t>Sigilli</t>
  </si>
  <si>
    <t>Sposa</t>
  </si>
  <si>
    <t>Adesivo</t>
  </si>
  <si>
    <t>Avviso 1</t>
  </si>
  <si>
    <t>Avviso 2</t>
  </si>
  <si>
    <t>Acciai vari</t>
  </si>
  <si>
    <t>Acciaio inossidabile</t>
  </si>
  <si>
    <t>Acciai vari + valvole in metallo duro</t>
  </si>
  <si>
    <t>Valvole in acciaio inox + carburo</t>
  </si>
  <si>
    <t>Pompe a sfera HV</t>
  </si>
  <si>
    <t>Pompe a 4 sfere in alta tensione e bassa pressione</t>
  </si>
  <si>
    <t>Coperchio 200L</t>
  </si>
  <si>
    <t>Tamburo a Bunghole 200L</t>
  </si>
  <si>
    <t>Tamburo a Bunghole 60L</t>
  </si>
  <si>
    <t>F BSPP 1"1/4 corto (GAS)</t>
  </si>
  <si>
    <t>piastra seguipersona Ø105</t>
  </si>
  <si>
    <t>piastra seguipersona Ø80</t>
  </si>
  <si>
    <t>Cilindro liscio Ø110</t>
  </si>
  <si>
    <t>Cilindro liscio Ø112</t>
  </si>
  <si>
    <t>montaggio a parete (F BSPP 1''')</t>
  </si>
  <si>
    <t>montaggio a parete (F BSPP 1''1/2 &amp; M 105x2)</t>
  </si>
  <si>
    <t>montaggio a parete (F BSPP 1''1/2)</t>
  </si>
  <si>
    <t>montaggio a parete (F BSPP 2''' &amp; M 105x2)</t>
  </si>
  <si>
    <t>RU</t>
  </si>
  <si>
    <t>Назначение</t>
  </si>
  <si>
    <t>Конфигурация</t>
  </si>
  <si>
    <t>Выберите конфигурацию продукта</t>
  </si>
  <si>
    <t>Насосная технология</t>
  </si>
  <si>
    <t>Двигатель</t>
  </si>
  <si>
    <t>Материалы</t>
  </si>
  <si>
    <t>Ножка насоса / Размер соединения</t>
  </si>
  <si>
    <t>Продукт</t>
  </si>
  <si>
    <t>НЕ ДЕЙСТВИТЕЛЬНО</t>
  </si>
  <si>
    <t>Доступна конфигурация ?</t>
  </si>
  <si>
    <t>ДА</t>
  </si>
  <si>
    <t>Предлагаемый код для MOVEX</t>
  </si>
  <si>
    <t>Коммерческое обозначение</t>
  </si>
  <si>
    <t>Прейскурант</t>
  </si>
  <si>
    <t>Маркетинг</t>
  </si>
  <si>
    <t>Классификация</t>
  </si>
  <si>
    <t>Таможенный кодекс</t>
  </si>
  <si>
    <t>Компоненты</t>
  </si>
  <si>
    <t>Код</t>
  </si>
  <si>
    <t>Проверить</t>
  </si>
  <si>
    <t>Ценовая ситуация</t>
  </si>
  <si>
    <t>Насос</t>
  </si>
  <si>
    <t>Стикер</t>
  </si>
  <si>
    <t>Примечание 1</t>
  </si>
  <si>
    <t>Примечание 2</t>
  </si>
  <si>
    <t>Различные стали</t>
  </si>
  <si>
    <t>Нержавеющая сталь</t>
  </si>
  <si>
    <t>Различные стали + карбидные клапаны</t>
  </si>
  <si>
    <t>Нержавеющая сталь + карбидные клапаны</t>
  </si>
  <si>
    <t>пластинчато-роторные насосы высокого напряжения</t>
  </si>
  <si>
    <t>4-шариковые насосы высокого и низкого давления</t>
  </si>
  <si>
    <t>крышка 200 литров</t>
  </si>
  <si>
    <t>барабан Бангхоле 200 л</t>
  </si>
  <si>
    <t>барабан Бангхоле 60 л</t>
  </si>
  <si>
    <t>F BSPP 1"1/4 Краткий (GAS)</t>
  </si>
  <si>
    <t>FSPP 2" (ГАЗ)</t>
  </si>
  <si>
    <t>опорная плита Ø105</t>
  </si>
  <si>
    <t>направляющая пластина Ø80</t>
  </si>
  <si>
    <t>Гладкий цилиндр Ø110</t>
  </si>
  <si>
    <t>Гладкий цилиндр Ø112</t>
  </si>
  <si>
    <t>настенный монтаж (F BSPP 1'')</t>
  </si>
  <si>
    <t>настенный монтаж (F BSPP 1''1/2 &amp; M 105x2)</t>
  </si>
  <si>
    <t>настенный монтаж (F BSPP 1''1/2)</t>
  </si>
  <si>
    <t>настенный монтаж (F BSPP 2'' и M 105x2)</t>
  </si>
  <si>
    <t>JP</t>
  </si>
  <si>
    <t>CN</t>
  </si>
  <si>
    <t>構成</t>
  </si>
  <si>
    <t>ポンプ排気量 [cc]</t>
  </si>
  <si>
    <t>材料</t>
  </si>
  <si>
    <t>ポンプ足/接続サイズ</t>
  </si>
  <si>
    <t>製品</t>
  </si>
  <si>
    <t>有効</t>
  </si>
  <si>
    <t>無効</t>
  </si>
  <si>
    <t>設定は可能ですか？</t>
  </si>
  <si>
    <t>価格表</t>
  </si>
  <si>
    <t>マーケティング</t>
  </si>
  <si>
    <t>分類</t>
  </si>
  <si>
    <t>締切日（日</t>
  </si>
  <si>
    <t>技術データシート</t>
  </si>
  <si>
    <t>参照</t>
  </si>
  <si>
    <t>コード</t>
  </si>
  <si>
    <t>チェック</t>
  </si>
  <si>
    <t>価格の状況</t>
  </si>
  <si>
    <t>ポンプ</t>
  </si>
  <si>
    <t>シール</t>
  </si>
  <si>
    <t>ステッカー</t>
  </si>
  <si>
    <t>Argentina</t>
  </si>
  <si>
    <t>中国 (China)</t>
  </si>
  <si>
    <t>España (Spain)</t>
  </si>
  <si>
    <t>にほん (Japan)</t>
  </si>
  <si>
    <t>Deutschland (Germany)</t>
  </si>
  <si>
    <t>Brasil (Brazil)</t>
  </si>
  <si>
    <t>India</t>
  </si>
  <si>
    <t>Россия (Russia)</t>
  </si>
  <si>
    <t>Available Language</t>
  </si>
  <si>
    <t>Foot_Descr (translation)</t>
  </si>
  <si>
    <t>List index</t>
  </si>
  <si>
    <t>名称</t>
  </si>
  <si>
    <t>配置</t>
  </si>
  <si>
    <t>选择产品配置</t>
  </si>
  <si>
    <t>泵技术</t>
  </si>
  <si>
    <t>泵排量[cc]</t>
  </si>
  <si>
    <t>泵脚/连接尺寸</t>
  </si>
  <si>
    <t>密封袋</t>
  </si>
  <si>
    <t>产品介绍</t>
  </si>
  <si>
    <t>有效</t>
  </si>
  <si>
    <t>无效</t>
  </si>
  <si>
    <t>可用的配置？</t>
  </si>
  <si>
    <t>是的</t>
  </si>
  <si>
    <t>没有</t>
  </si>
  <si>
    <t>拟议的MOVEX代码</t>
  </si>
  <si>
    <t>商业名称</t>
  </si>
  <si>
    <t>价格表</t>
  </si>
  <si>
    <t>市场营销</t>
  </si>
  <si>
    <t>分类</t>
  </si>
  <si>
    <t>海关法</t>
  </si>
  <si>
    <t>截止日期（天数）</t>
  </si>
  <si>
    <t>技术数据表</t>
  </si>
  <si>
    <t>元件</t>
  </si>
  <si>
    <t>参考资料</t>
  </si>
  <si>
    <t>代码</t>
  </si>
  <si>
    <t>检查</t>
  </si>
  <si>
    <t>价格情况</t>
  </si>
  <si>
    <t>泵类</t>
  </si>
  <si>
    <t>密封件</t>
  </si>
  <si>
    <t>贴纸</t>
  </si>
  <si>
    <t>杂项钢</t>
  </si>
  <si>
    <t>不锈钢</t>
  </si>
  <si>
    <t>杂项钢+硬质合金阀</t>
  </si>
  <si>
    <t>不锈钢+硬质合金阀</t>
  </si>
  <si>
    <t>高压球泵</t>
  </si>
  <si>
    <t>高压和低压4球泵</t>
  </si>
  <si>
    <t>桶盖200L</t>
  </si>
  <si>
    <t>Bunghole桶200L</t>
  </si>
  <si>
    <t>Bunghole桶60L</t>
  </si>
  <si>
    <t>f bspp 1" (气体)</t>
  </si>
  <si>
    <t>f bspp 1"1/4（煤气）</t>
  </si>
  <si>
    <t>F BSPP 1"1"1/4短(GAS)</t>
  </si>
  <si>
    <t>f bspp 2" (气体)</t>
  </si>
  <si>
    <t>光滑圆柱体Ø110</t>
  </si>
  <si>
    <t>光滑圆柱体 Ø112</t>
  </si>
  <si>
    <t>墙式安装 (F BSPP 1'''')</t>
  </si>
  <si>
    <t>墙式安装 (F BSPP 1''''1/2)</t>
  </si>
  <si>
    <t>墙式安装（F BSPP 2'''和M 105x2</t>
  </si>
  <si>
    <t>Description (translation)</t>
  </si>
  <si>
    <t>Joints</t>
  </si>
  <si>
    <t>Pays</t>
  </si>
  <si>
    <t>Assemblage</t>
  </si>
  <si>
    <t>Emballage</t>
  </si>
  <si>
    <t>País</t>
  </si>
  <si>
    <t>Embalaje</t>
  </si>
  <si>
    <t>Verpackung</t>
  </si>
  <si>
    <t>Embalagem</t>
  </si>
  <si>
    <t>Paese</t>
  </si>
  <si>
    <t>Assemblea</t>
  </si>
  <si>
    <t>Imballaggio</t>
  </si>
  <si>
    <t>Страна</t>
  </si>
  <si>
    <t>Ассамблея</t>
  </si>
  <si>
    <t>Упаковка</t>
  </si>
  <si>
    <t>パッケージング</t>
  </si>
  <si>
    <t>国家</t>
  </si>
  <si>
    <t>装配</t>
  </si>
  <si>
    <t>包装</t>
  </si>
  <si>
    <t>Prix Filiale</t>
  </si>
  <si>
    <t>Tarif Public</t>
  </si>
  <si>
    <t>Public Tariff</t>
  </si>
  <si>
    <t>Tarifa Pública</t>
  </si>
  <si>
    <t>Tariffa pubblica</t>
  </si>
  <si>
    <t>公共关税</t>
  </si>
  <si>
    <t>EXEL Annual Conversion</t>
  </si>
  <si>
    <t>Currency conv</t>
  </si>
  <si>
    <t>PL</t>
  </si>
  <si>
    <t>Oznaczenie</t>
  </si>
  <si>
    <t>Konfiguracja</t>
  </si>
  <si>
    <t>Wybierz konfigurację produktu</t>
  </si>
  <si>
    <t>Technika pompowania</t>
  </si>
  <si>
    <t>Wyporność pompy [cc]</t>
  </si>
  <si>
    <t>Silnik</t>
  </si>
  <si>
    <t>Materiały</t>
  </si>
  <si>
    <t>Stopa pompy / Wielkość przyłącza</t>
  </si>
  <si>
    <t>Kieszeń uszczelniająca</t>
  </si>
  <si>
    <t>NIEWAŻNE</t>
  </si>
  <si>
    <t>Konfiguracja dostępna?</t>
  </si>
  <si>
    <t>TAK</t>
  </si>
  <si>
    <t>NIE</t>
  </si>
  <si>
    <t>Proponowany kod dla systemu MOVEX</t>
  </si>
  <si>
    <t>Oznaczenie handlowe</t>
  </si>
  <si>
    <t>Cena spółki zależnej</t>
  </si>
  <si>
    <t>Taryfa Publiczna</t>
  </si>
  <si>
    <t>Klasyfikacja</t>
  </si>
  <si>
    <t>Kodeks celny</t>
  </si>
  <si>
    <t>Termin (dni)</t>
  </si>
  <si>
    <t>Karty danych technicznych</t>
  </si>
  <si>
    <t>Części składowe</t>
  </si>
  <si>
    <t>Ref.</t>
  </si>
  <si>
    <t>Kod</t>
  </si>
  <si>
    <t>Sprawdź</t>
  </si>
  <si>
    <t>Sytuacja cenowa</t>
  </si>
  <si>
    <t>Cennik</t>
  </si>
  <si>
    <t>Połączenia</t>
  </si>
  <si>
    <t>Panna młoda</t>
  </si>
  <si>
    <t>Naklejka</t>
  </si>
  <si>
    <t>Uwaga 1</t>
  </si>
  <si>
    <t>Uwaga 2</t>
  </si>
  <si>
    <t>Różne gatunki stali</t>
  </si>
  <si>
    <t>Stal nierdzewna</t>
  </si>
  <si>
    <t>Różne gatunki stali + zawory węglikowe</t>
  </si>
  <si>
    <t>Stal nierdzewna + zawory karbidowe</t>
  </si>
  <si>
    <t>Pompy kulowe HV</t>
  </si>
  <si>
    <t>Obrotowe pompy łopatkowe HV</t>
  </si>
  <si>
    <t>Pompy HV i niskociśnieniowe 4-kulowe</t>
  </si>
  <si>
    <t>Pokrywa 200L</t>
  </si>
  <si>
    <t>Bęben denny 200L</t>
  </si>
  <si>
    <t>Bęben denny 60L</t>
  </si>
  <si>
    <t>F BSPP 1"1/4 Krótki (gaz ziemny)</t>
  </si>
  <si>
    <t>płyta naśladowcza Ø105</t>
  </si>
  <si>
    <t>płyta naśladowcza Ø80</t>
  </si>
  <si>
    <t>Gładki Cylinder Ø110</t>
  </si>
  <si>
    <t>Gładki Cylinder Ø112</t>
  </si>
  <si>
    <t>montaż na ścianie (F BSPP 1'')</t>
  </si>
  <si>
    <t>montaż na ścianie (F BSPP 1''1/2 &amp; M 105x2)</t>
  </si>
  <si>
    <t>montaż na ścianie (F BSPP 1''1/2)</t>
  </si>
  <si>
    <t>montaż na ścianie (F BSPP 2'' i M 105x2)</t>
  </si>
  <si>
    <t>Kraj</t>
  </si>
  <si>
    <t>Zgromadzenie</t>
  </si>
  <si>
    <t>Opakowanie</t>
  </si>
  <si>
    <t>USA</t>
  </si>
  <si>
    <t>Canada</t>
  </si>
  <si>
    <t>Italia</t>
  </si>
  <si>
    <t>South Africa</t>
  </si>
  <si>
    <t>Polska (Poland)</t>
  </si>
  <si>
    <t>México (Mexico)</t>
  </si>
  <si>
    <t>Tecnologia da bomba</t>
  </si>
  <si>
    <t>Bolsa de juntas</t>
  </si>
  <si>
    <t>Preço Filial</t>
  </si>
  <si>
    <t>Juntas</t>
  </si>
  <si>
    <t>Tambor de 200L</t>
  </si>
  <si>
    <t>Tambor de 60L</t>
  </si>
  <si>
    <t>prato seguidor Ø105</t>
  </si>
  <si>
    <t>Prato seguidor Ø80</t>
  </si>
  <si>
    <t>Montagem</t>
  </si>
  <si>
    <t>Bombas de palhetas HV</t>
  </si>
  <si>
    <t>Pompe a palette HV</t>
  </si>
  <si>
    <t>名称</t>
    <rPh sb="0" eb="2">
      <t>メイショウ</t>
    </rPh>
    <phoneticPr fontId="2"/>
  </si>
  <si>
    <t>製品構成を選択</t>
    <phoneticPr fontId="2"/>
  </si>
  <si>
    <t>ポンプ・テクノロジー</t>
    <phoneticPr fontId="2"/>
  </si>
  <si>
    <t>モーター</t>
    <phoneticPr fontId="2"/>
  </si>
  <si>
    <t>シール・パッケージ</t>
    <phoneticPr fontId="2"/>
  </si>
  <si>
    <t>はい</t>
    <phoneticPr fontId="2"/>
  </si>
  <si>
    <t>いいえ</t>
    <phoneticPr fontId="2"/>
  </si>
  <si>
    <t>MOVEXの推奨コード</t>
    <rPh sb="6" eb="8">
      <t>スイショウ</t>
    </rPh>
    <phoneticPr fontId="2"/>
  </si>
  <si>
    <t>名称</t>
    <phoneticPr fontId="2"/>
  </si>
  <si>
    <t>商用名</t>
    <phoneticPr fontId="2"/>
  </si>
  <si>
    <t>子会社価格</t>
    <phoneticPr fontId="2"/>
  </si>
  <si>
    <t>グローバル価格</t>
    <phoneticPr fontId="2"/>
  </si>
  <si>
    <t>通関コード</t>
    <phoneticPr fontId="2"/>
  </si>
  <si>
    <t>コンポーネント</t>
    <phoneticPr fontId="2"/>
  </si>
  <si>
    <t>CB</t>
    <phoneticPr fontId="2"/>
  </si>
  <si>
    <t>フランジ</t>
    <phoneticPr fontId="2"/>
  </si>
  <si>
    <t>通知１</t>
    <rPh sb="0" eb="2">
      <t>ツウチ</t>
    </rPh>
    <phoneticPr fontId="2"/>
  </si>
  <si>
    <t>通知２</t>
    <rPh sb="0" eb="2">
      <t>ツウチ</t>
    </rPh>
    <phoneticPr fontId="2"/>
  </si>
  <si>
    <t>鉄合金</t>
    <rPh sb="0" eb="1">
      <t>テツ</t>
    </rPh>
    <rPh sb="1" eb="3">
      <t>ゴウキン</t>
    </rPh>
    <phoneticPr fontId="2"/>
  </si>
  <si>
    <t>ステンレス</t>
    <phoneticPr fontId="2"/>
  </si>
  <si>
    <t>鉄合金＋カーバイト・バルブ</t>
    <phoneticPr fontId="2"/>
  </si>
  <si>
    <t>ステンレス＋カーバイト・バルブ</t>
    <phoneticPr fontId="2"/>
  </si>
  <si>
    <t>HV ２ボール ポンプ</t>
    <phoneticPr fontId="2"/>
  </si>
  <si>
    <t>HV ショベル ポンプ</t>
    <phoneticPr fontId="2"/>
  </si>
  <si>
    <t>HV 低圧４ボール ポンプ</t>
    <phoneticPr fontId="2"/>
  </si>
  <si>
    <t>200L カバー</t>
    <phoneticPr fontId="2"/>
  </si>
  <si>
    <t>栓口 200L ドラム</t>
    <rPh sb="0" eb="1">
      <t>セン</t>
    </rPh>
    <rPh sb="1" eb="2">
      <t>クチ</t>
    </rPh>
    <phoneticPr fontId="2"/>
  </si>
  <si>
    <t>栓口 60L ドラム</t>
    <phoneticPr fontId="2"/>
  </si>
  <si>
    <t>F BSPP 1" (GAZ)</t>
    <phoneticPr fontId="2"/>
  </si>
  <si>
    <t>F BSPP 1"1/4 (GAZ)</t>
    <phoneticPr fontId="2"/>
  </si>
  <si>
    <t>F BSPP 1"1/4 ショート (GAZ)</t>
    <phoneticPr fontId="2"/>
  </si>
  <si>
    <t>F BSPP 2" (GAZ)</t>
    <phoneticPr fontId="2"/>
  </si>
  <si>
    <t>フォロワー プレート Ø105</t>
    <phoneticPr fontId="2"/>
  </si>
  <si>
    <t>フォロワー プレート Ø80</t>
    <phoneticPr fontId="2"/>
  </si>
  <si>
    <t>シリンダー Ø110</t>
    <phoneticPr fontId="2"/>
  </si>
  <si>
    <t>シリンダー Ø112</t>
    <phoneticPr fontId="2"/>
  </si>
  <si>
    <t>壁掛け（F BSPP 1'')</t>
    <phoneticPr fontId="2"/>
  </si>
  <si>
    <t>壁掛け（F BSPP 1''1/2 &amp; M 105x2)</t>
    <phoneticPr fontId="2"/>
  </si>
  <si>
    <t>壁掛け（F BSPP 1''1/2)</t>
    <phoneticPr fontId="2"/>
  </si>
  <si>
    <t>壁掛け（F BSPP 2'' &amp; M 105x2)</t>
    <phoneticPr fontId="2"/>
  </si>
  <si>
    <t>ロケーション</t>
    <phoneticPr fontId="2"/>
  </si>
  <si>
    <t>アセンブリ</t>
    <phoneticPr fontId="2"/>
  </si>
  <si>
    <t>马达</t>
    <phoneticPr fontId="2" type="noConversion"/>
  </si>
  <si>
    <t>分公司价格</t>
    <phoneticPr fontId="2" type="noConversion"/>
  </si>
  <si>
    <t>法兰</t>
    <phoneticPr fontId="2" type="noConversion"/>
  </si>
  <si>
    <t>手册1</t>
    <phoneticPr fontId="2" type="noConversion"/>
  </si>
  <si>
    <t>手册2</t>
    <phoneticPr fontId="2" type="noConversion"/>
  </si>
  <si>
    <t>高压挖勺泵</t>
    <phoneticPr fontId="2" type="noConversion"/>
  </si>
  <si>
    <t>压盘Ø105</t>
    <phoneticPr fontId="2" type="noConversion"/>
  </si>
  <si>
    <t>压盘Ø80</t>
    <phoneticPr fontId="2" type="noConversion"/>
  </si>
  <si>
    <r>
      <rPr>
        <sz val="11"/>
        <color indexed="10"/>
        <rFont val="Calibri"/>
        <family val="3"/>
        <charset val="134"/>
      </rPr>
      <t>墙面</t>
    </r>
    <r>
      <rPr>
        <sz val="11"/>
        <color theme="1"/>
        <rFont val="Calibri"/>
        <family val="2"/>
        <scheme val="minor"/>
      </rPr>
      <t>安装（F BSPP 1''''1/2和M 105x2）。</t>
    </r>
  </si>
  <si>
    <t>Объём насоса [cc]</t>
  </si>
  <si>
    <t>Набор уплотнений</t>
  </si>
  <si>
    <t>НЕТ</t>
  </si>
  <si>
    <t>Цена филиала</t>
  </si>
  <si>
    <t>Общий тариф</t>
  </si>
  <si>
    <t>Срок поставки (дни)</t>
  </si>
  <si>
    <t>Технический паспорт</t>
  </si>
  <si>
    <t>Артикул</t>
  </si>
  <si>
    <t>Уплотнения</t>
  </si>
  <si>
    <t>Фланец</t>
  </si>
  <si>
    <t>Насосы для высоковязских материалов с 2 шарами</t>
  </si>
  <si>
    <t>F BSPP 1" (ГАЗ)</t>
  </si>
  <si>
    <t>F BSPP 1"1/4 (ГАЗ)</t>
  </si>
  <si>
    <t>F4010190</t>
  </si>
  <si>
    <t>F4010100</t>
  </si>
  <si>
    <t>F4010110</t>
  </si>
  <si>
    <t>F4010410</t>
  </si>
  <si>
    <t>F4010400</t>
  </si>
  <si>
    <t>F4010300</t>
  </si>
  <si>
    <t>F4030230</t>
  </si>
  <si>
    <t>F4030260</t>
  </si>
  <si>
    <t>F4030270</t>
  </si>
  <si>
    <t>F4030400</t>
  </si>
  <si>
    <t>F4030410</t>
  </si>
  <si>
    <t>F4040300</t>
  </si>
  <si>
    <t>Fördervolumen der Pumpe [cc]</t>
  </si>
  <si>
    <t>Pumpenfuß / Anschlussmass</t>
  </si>
  <si>
    <t>Packungspaket</t>
  </si>
  <si>
    <t>Subsidiäry Preis</t>
  </si>
  <si>
    <t>Listenpreis</t>
  </si>
  <si>
    <t>Klassifizierung</t>
  </si>
  <si>
    <t>Zolltarifnummer</t>
  </si>
  <si>
    <t>Lieferzeit (Tage)</t>
  </si>
  <si>
    <t>überprüfen</t>
  </si>
  <si>
    <t>Preisstatus</t>
  </si>
  <si>
    <t>Dichtung</t>
  </si>
  <si>
    <t>Flansch</t>
  </si>
  <si>
    <t>Handbuch 1</t>
  </si>
  <si>
    <t>Handbuch 2</t>
  </si>
  <si>
    <t>ungültig</t>
  </si>
  <si>
    <t>verschiedene Stähle</t>
  </si>
  <si>
    <t>verschiedene Stähle + Hartmetallventile</t>
  </si>
  <si>
    <t>HV-Schöpfkolbenpumpen</t>
  </si>
  <si>
    <t>HV- und Niederdruck-4-Ventil Kugelpumpen</t>
  </si>
  <si>
    <t>F BSPP 1" (GAS?)</t>
  </si>
  <si>
    <t>F BSPP 1"1/4 (GAS?)</t>
  </si>
  <si>
    <t>F BSPP 1"1/4 kurz (GAS?)</t>
  </si>
  <si>
    <t>F BSPP 2" (GAS?)</t>
  </si>
  <si>
    <t>Folgeplatte Ø105</t>
  </si>
  <si>
    <t>Folgeplatte Ø80</t>
  </si>
  <si>
    <t>einfacher Zylinder Ø110</t>
  </si>
  <si>
    <t>einfacher Zylinder Ø112</t>
  </si>
  <si>
    <t>Standort / Niederlassung</t>
  </si>
  <si>
    <t>Montage</t>
  </si>
  <si>
    <t>England</t>
  </si>
  <si>
    <t>REXSON Pumps Configurator</t>
  </si>
  <si>
    <t>POMPE REXSON 2 BILLES</t>
  </si>
  <si>
    <t>POMPE REXSON PALETTE</t>
  </si>
  <si>
    <t>POMPE REXSON 4 BILLES</t>
  </si>
  <si>
    <t>REXSON 2 BALLS PUMP</t>
  </si>
  <si>
    <t>REXSON SHOVEL PUMP</t>
  </si>
  <si>
    <t>REXSON 4 BALLS PUMP</t>
  </si>
  <si>
    <t>Precio filial</t>
  </si>
  <si>
    <t>Precio público PVP</t>
  </si>
  <si>
    <t>Plazo de entrega (días)</t>
  </si>
  <si>
    <t>Revisar</t>
  </si>
  <si>
    <t>Brida</t>
  </si>
  <si>
    <t xml:space="preserve">Varios aceros </t>
  </si>
  <si>
    <t>Varios aceros + válvulas de carburo</t>
  </si>
  <si>
    <t>Bombas de paletas rotativas HV</t>
  </si>
  <si>
    <t>Tapón en bidón de 200L</t>
  </si>
  <si>
    <t>Tapón en bidón de 60L</t>
  </si>
  <si>
    <t>Plato seguidor Ø105</t>
  </si>
  <si>
    <t>Plato seguidor Ø80</t>
  </si>
  <si>
    <t>Montaje en la pared (F BSPP 1'')</t>
  </si>
  <si>
    <t>Montaje</t>
  </si>
  <si>
    <t>USD</t>
  </si>
  <si>
    <t>NOTICE</t>
  </si>
  <si>
    <t>LEATHER/PE (FKM)</t>
  </si>
  <si>
    <t>PE (FKM)</t>
  </si>
  <si>
    <t>LEATHER/PTFE (EPDM)</t>
  </si>
  <si>
    <t>Seal Pack (Static Seal)</t>
  </si>
  <si>
    <t>Type de joints (joints statique)</t>
  </si>
  <si>
    <t>PTFE (FEP)</t>
  </si>
  <si>
    <t>PTFEG/PE (FEP)</t>
  </si>
  <si>
    <t>PTFEG/PTFE (FEP)</t>
  </si>
  <si>
    <t>PTFE (FKM)</t>
  </si>
  <si>
    <t>PTFE/PE (FKM)</t>
  </si>
  <si>
    <t>Leather (FKM)</t>
  </si>
  <si>
    <t>PTFEG (FKM)</t>
  </si>
  <si>
    <t>PU (FKM)</t>
  </si>
  <si>
    <t>PTFE  (FKM)</t>
  </si>
  <si>
    <t>PTFE/PE  (FKM)</t>
  </si>
  <si>
    <t>Leather  (FKM)</t>
  </si>
  <si>
    <t>PTFEG  (FKM)</t>
  </si>
  <si>
    <t>PU  (FKM)</t>
  </si>
  <si>
    <t>PU/PTFEG  (FKM)</t>
  </si>
  <si>
    <t>PE/PTFEG  (FKM)</t>
  </si>
  <si>
    <t>PU/PTFEV  (FKM)</t>
  </si>
  <si>
    <t>PTFEV  (FKM)</t>
  </si>
  <si>
    <t>Leather/PTFE  (FKM)</t>
  </si>
  <si>
    <t>PTFE Rulon  (FKM)</t>
  </si>
  <si>
    <t>PEEK  (FKM)</t>
  </si>
  <si>
    <t>F4020100</t>
  </si>
  <si>
    <t>61430225252000</t>
  </si>
  <si>
    <t>61440588111000</t>
  </si>
  <si>
    <t>61420124224000</t>
  </si>
  <si>
    <t>61410124412000</t>
  </si>
  <si>
    <t>61400124211000</t>
  </si>
  <si>
    <t>62430106262000</t>
  </si>
  <si>
    <t>62000216122000</t>
  </si>
  <si>
    <t>62410207222000</t>
  </si>
  <si>
    <t>62460560132000</t>
  </si>
  <si>
    <t>61000225271000</t>
  </si>
  <si>
    <t>61450227452000</t>
  </si>
  <si>
    <t>#REX2B0225-50-SS-FP-05</t>
  </si>
  <si>
    <t>#REX2B0588-60-CS-WM-01</t>
  </si>
  <si>
    <t>#REX2B0124-30-SS-D2-02</t>
  </si>
  <si>
    <t>#REX2B0124-15-SC-FP-01</t>
  </si>
  <si>
    <t>#REX2B0124-10-SS-WM-01</t>
  </si>
  <si>
    <t>#REXSH0106-50-SS-FP-06</t>
  </si>
  <si>
    <t>#REXSH0216-XX-CS-FP-02</t>
  </si>
  <si>
    <t>#REXSH0207-15-SS-FP-02</t>
  </si>
  <si>
    <t>#REXSH0560-90-CS-FP-03</t>
  </si>
  <si>
    <t>#REXSH0216-70-CS-FP-03</t>
  </si>
  <si>
    <t>#REX2B0225-XX-SS-WM-07</t>
  </si>
  <si>
    <t>#REX2B0227-70-SC-FP-05</t>
  </si>
  <si>
    <t>049020222+</t>
  </si>
  <si>
    <t>REXSON 10C560 ETIQU</t>
  </si>
  <si>
    <t>1041340001</t>
  </si>
  <si>
    <t>1041340101</t>
  </si>
  <si>
    <t>#REX4B0750-XX-CS-G1-06</t>
  </si>
  <si>
    <t>#REX4B0750-92-CS-G1-06</t>
  </si>
  <si>
    <t>PTFEG  (FKM) PA11 ring</t>
  </si>
  <si>
    <t>810149300R</t>
  </si>
  <si>
    <t>*** JOINTS P/POMPE 101491</t>
  </si>
  <si>
    <t>AXX</t>
  </si>
  <si>
    <t>A300</t>
  </si>
  <si>
    <t>A1490990</t>
  </si>
  <si>
    <t>1051200101</t>
  </si>
  <si>
    <t>1051200102</t>
  </si>
  <si>
    <t>1051200103</t>
  </si>
  <si>
    <t>1051300101</t>
  </si>
  <si>
    <t>1051300102</t>
  </si>
  <si>
    <t>1051300103</t>
  </si>
  <si>
    <t>1051300301</t>
  </si>
  <si>
    <t>1051300302</t>
  </si>
  <si>
    <t>1051300303</t>
  </si>
  <si>
    <t>1053400101</t>
  </si>
  <si>
    <t>1053400102</t>
  </si>
  <si>
    <t>HYD 4 BLL INOX 3,7 L ES F1"1/4</t>
  </si>
  <si>
    <t>1051731303</t>
  </si>
  <si>
    <t>1062010310</t>
  </si>
  <si>
    <t>HYD BLL S TENOR 980CC SPECIALE</t>
  </si>
  <si>
    <t>1051300104</t>
  </si>
  <si>
    <t>144245106</t>
  </si>
  <si>
    <t>144251006</t>
  </si>
  <si>
    <t>1041340108</t>
  </si>
  <si>
    <t>HYD 4 BILLES 750CC SIEGES CARB</t>
  </si>
  <si>
    <t>1051300304</t>
  </si>
  <si>
    <t>PTFEG  (FEP)</t>
  </si>
  <si>
    <t>61410079262000</t>
  </si>
  <si>
    <t>61400124234000</t>
  </si>
  <si>
    <t>61410124234000</t>
  </si>
  <si>
    <t>61410124211000</t>
  </si>
  <si>
    <t>61420124234000</t>
  </si>
  <si>
    <t>61410225211000</t>
  </si>
  <si>
    <t>61420225256000</t>
  </si>
  <si>
    <t>61420225211000</t>
  </si>
  <si>
    <t>61450227442000</t>
  </si>
  <si>
    <t>61460227162000</t>
  </si>
  <si>
    <t>61000227141000</t>
  </si>
  <si>
    <t>61000227171000</t>
  </si>
  <si>
    <t>61000227531000</t>
  </si>
  <si>
    <t>61550453132000</t>
  </si>
  <si>
    <t>61560453131000</t>
  </si>
  <si>
    <t>61550980211000</t>
  </si>
  <si>
    <t>61550980221000</t>
  </si>
  <si>
    <t>61550980251000</t>
  </si>
  <si>
    <t>61560980152000</t>
  </si>
  <si>
    <t>61560980141000</t>
  </si>
  <si>
    <t>61560980271000</t>
  </si>
  <si>
    <t>62420106232000</t>
  </si>
  <si>
    <t>62000106232000</t>
  </si>
  <si>
    <t>62410207242000</t>
  </si>
  <si>
    <t>62420207232000</t>
  </si>
  <si>
    <t>62460560172000</t>
  </si>
  <si>
    <t>62460560262000</t>
  </si>
  <si>
    <t>62000560262000</t>
  </si>
  <si>
    <t>PPE REXSON 15C124 1500-P01-J01</t>
  </si>
  <si>
    <t>PPE REXSON 09C207-1500 P13-J04</t>
  </si>
  <si>
    <t>FI</t>
  </si>
  <si>
    <t>INTEC follower plate Ø105</t>
  </si>
  <si>
    <t>997222416/</t>
  </si>
  <si>
    <t>PL.INTEC</t>
  </si>
  <si>
    <t>Reinforced Version</t>
  </si>
  <si>
    <t>Version Renforcée</t>
  </si>
  <si>
    <t>Versión reforzada</t>
  </si>
  <si>
    <t>Verstärkte Version</t>
  </si>
  <si>
    <t>Versão reforçada</t>
  </si>
  <si>
    <t>Versione rinforzata</t>
  </si>
  <si>
    <t>Усиленная версия</t>
  </si>
  <si>
    <t>Wersja wzmocniona</t>
  </si>
  <si>
    <t>強化バージョン</t>
  </si>
  <si>
    <t>加强版</t>
  </si>
  <si>
    <t>RENFORC</t>
  </si>
  <si>
    <t>HARDEN</t>
  </si>
  <si>
    <t>Intec Follower plate</t>
  </si>
  <si>
    <t>#REX2B0750-XX-CS-WM-06</t>
  </si>
  <si>
    <t>PPE BLL 40/1 453 CC</t>
  </si>
  <si>
    <t>#REX2B0453-72-CS-WM-06</t>
  </si>
  <si>
    <t>PPE QUATRO 33/1 570CC</t>
  </si>
  <si>
    <t>#REX4B0570-72-CS-G1-06</t>
  </si>
  <si>
    <t>PPE BLL 40/1 750 CC</t>
  </si>
  <si>
    <t>#REX2B0750-92-CS-WM-07</t>
  </si>
  <si>
    <t>PPE 4 BLL 53/1 570 CC</t>
  </si>
  <si>
    <t>#REX4B0570-92-CS-G1-06</t>
  </si>
  <si>
    <t>PPE 40/1 750 CC COURSE 200 EX</t>
  </si>
  <si>
    <t>#REX2B0750-92-CS-WM-06</t>
  </si>
  <si>
    <t>POMPE 40/1 715CC COURSE 200</t>
  </si>
  <si>
    <t>#REXSH0715-92-CS-PC-06</t>
  </si>
  <si>
    <t>#REX4B0570-92-SS-G1-06</t>
  </si>
  <si>
    <t>HYD PALETTE 216CC</t>
  </si>
  <si>
    <t>#REXSH0216-XX-CS-FP-03</t>
  </si>
  <si>
    <t>#REXSH0216-XX-CS-FP-06</t>
  </si>
  <si>
    <t>HYDBILLE C360 PU + PTFE</t>
  </si>
  <si>
    <t>#REX2B0360-XX-SC-FP-06</t>
  </si>
  <si>
    <t>HYD THOR C340 PU PTFE</t>
  </si>
  <si>
    <t>#REXSH0340-XX-SS-FP-06</t>
  </si>
  <si>
    <t>HYD REXSON C1000 PU+PTFEG</t>
  </si>
  <si>
    <t>#REX2B1000-XX-SC-FP-06</t>
  </si>
  <si>
    <t>#REXSH0930-XX-SC-PC-06</t>
  </si>
  <si>
    <t>PPE REXSON 60C60</t>
  </si>
  <si>
    <t>#REXSH0060-30-CS-FP-03</t>
  </si>
  <si>
    <t>PPE REXSON 34C106 3000-P13-J03</t>
  </si>
  <si>
    <t>#REXSH0106-30-CS-FP-03</t>
  </si>
  <si>
    <t>PPE REXSON 63C106 5000-P13-J03</t>
  </si>
  <si>
    <t>#REXSH0106-50-CS-FP-03</t>
  </si>
  <si>
    <t>PPE THOR 63-C106-CS-06</t>
  </si>
  <si>
    <t>#REXSH0106-50-CS-FP-06</t>
  </si>
  <si>
    <t>PPE REXSON 32C207</t>
  </si>
  <si>
    <t>#REXSH0207-50-SS-FP-03</t>
  </si>
  <si>
    <t>PPE REXSON 53C216</t>
  </si>
  <si>
    <t>PPE REXSON 82C216</t>
  </si>
  <si>
    <t>#REXSH0216-90-CS-FP-03</t>
  </si>
  <si>
    <t>#REXSH0216-90-CS-FP-06</t>
  </si>
  <si>
    <t>PPE EOS 53-C360 PU + PTFE</t>
  </si>
  <si>
    <t>#REX2B0360-72-SC-FP-06</t>
  </si>
  <si>
    <t>PPE THOR 53C340 PTFE</t>
  </si>
  <si>
    <t>#REXSH0340-72-SS-FP-06</t>
  </si>
  <si>
    <t>PPE EOS60- C1000 PU+PTFE</t>
  </si>
  <si>
    <t>#REX2B1000-9H-SC-FP-06</t>
  </si>
  <si>
    <t>PPE REXSON 60C930 PU +PTFE</t>
  </si>
  <si>
    <t>#REXSH0930-9H-SC-PC-06</t>
  </si>
  <si>
    <t>HYD BILLES 453CC COURSE 200</t>
  </si>
  <si>
    <t>#REX2B0453-XX-CS-WM-06</t>
  </si>
  <si>
    <t>#REX2B0453-XX-CS-WM-03</t>
  </si>
  <si>
    <t>HYD 4BILLES 750CC PTFEV -PE/PU</t>
  </si>
  <si>
    <t>HYD 4 BILLES 750CC Course 200</t>
  </si>
  <si>
    <t>#REX4B0750-XX-CS-G1-07</t>
  </si>
  <si>
    <t>HYD 4 BILLES 570CC PTFEV-PE/PU</t>
  </si>
  <si>
    <t>#REX4B0570-XX-CS-G1-06</t>
  </si>
  <si>
    <t>HYD 4 BILLES 570CC PEEK/PTFEG</t>
  </si>
  <si>
    <t>#REX4B0570-XX-CS-G1-07</t>
  </si>
  <si>
    <t>HYD 4 BLL INOX 6L ES F2"</t>
  </si>
  <si>
    <t>#REX4B6000-XX-SS-G4-01</t>
  </si>
  <si>
    <t>#REX4B6000-XX-SS-G4-02</t>
  </si>
  <si>
    <t>#REX4B6000-XX-SS-G4-03</t>
  </si>
  <si>
    <t>HYD 4 BLL INOX 2.2L F1"1/4</t>
  </si>
  <si>
    <t>#REX4B2200-XX-SS-G2-01</t>
  </si>
  <si>
    <t>#REX4B2200-XX-SS-G2-02</t>
  </si>
  <si>
    <t>#REX4B2200-XX-SS-G2-03</t>
  </si>
  <si>
    <t>#REX4B2200-XX-SS-G2-04</t>
  </si>
  <si>
    <t>#REX4B2200-XX-SS-G3-01</t>
  </si>
  <si>
    <t>#REX4B2200-XX-SS-G3-02</t>
  </si>
  <si>
    <t>#REX4B2200-XX-SS-G3-03</t>
  </si>
  <si>
    <t>#REX4B2200-XX-SS-G3-04</t>
  </si>
  <si>
    <t>#REX2B0079-XX-SS-WM-03</t>
  </si>
  <si>
    <t>#REX2B0079-XX-SS-WM-04</t>
  </si>
  <si>
    <t>#REX2B0124-XX-SS-WM-02</t>
  </si>
  <si>
    <t>#REX2B0124-XX-SS-WM-03</t>
  </si>
  <si>
    <t>#REX2B0124-XX-SS-D2-03</t>
  </si>
  <si>
    <t>#REX2B0124-XX-SS-WM-04</t>
  </si>
  <si>
    <t>HYD BILLE ALTO 124CC PR PS</t>
  </si>
  <si>
    <t>#REX2B0124-XX-SS-FP-06</t>
  </si>
  <si>
    <t>#REX2B0225-XX-SS-WM-02</t>
  </si>
  <si>
    <t>#REX2B0225-XX-SS-WM-03</t>
  </si>
  <si>
    <t>#REX2B0225-XX-SS-WM-04</t>
  </si>
  <si>
    <t>HYD BILLE ALTO 225CC PE/PTFE</t>
  </si>
  <si>
    <t>#REX2B0225-XX-SS-C2-03</t>
  </si>
  <si>
    <t>#REXSH0060-XX-CS-FP-05</t>
  </si>
  <si>
    <t>#REXSH0060-XX-CS-FP-06</t>
  </si>
  <si>
    <t>#REXSH0106-XX-CS-D2-01</t>
  </si>
  <si>
    <t>HYD PLT ALTO 106 CC</t>
  </si>
  <si>
    <t>#REXSH0106-XX-CS-FP-04</t>
  </si>
  <si>
    <t>#REXSH0106-XX-CS-FP-06</t>
  </si>
  <si>
    <t>1052150206</t>
  </si>
  <si>
    <t>#REXSH0207-XX-SS-FP-01</t>
  </si>
  <si>
    <t>#REXSH0207-XX-SS-FP-03</t>
  </si>
  <si>
    <t>HYD PALETTE MAJOR 216CC</t>
  </si>
  <si>
    <t>#REXSH0216-XX-CS-D1-06</t>
  </si>
  <si>
    <t>HYD PLT C715 D105 J06</t>
  </si>
  <si>
    <t>#REXSH0715-XX-CS-FP-06</t>
  </si>
  <si>
    <t>#REX4B3700-XX-SS-G2-01</t>
  </si>
  <si>
    <t>#REX4B3700-XX-SS-G2-02</t>
  </si>
  <si>
    <t>HYD BILLES TENOR 980CC C.200</t>
  </si>
  <si>
    <t>#REX2B0980-XX-CS-WM-07</t>
  </si>
  <si>
    <t>#REX2B0980-XX-CS-FP-07</t>
  </si>
  <si>
    <t>HYD A BILLES TENOR 980CC</t>
  </si>
  <si>
    <t>#REX2B0980-XX-CC-FP-07</t>
  </si>
  <si>
    <t>HYD BLL S TENOR 980CC INOX C=</t>
  </si>
  <si>
    <t>#REX2B0980-XX-SS-WM-02</t>
  </si>
  <si>
    <t>#REXSH0910-XX-CS-FP-06</t>
  </si>
  <si>
    <t>#REXSH0910-XX-SS-FP-01</t>
  </si>
  <si>
    <t>#REXSH0910-XX-SS-FP-05</t>
  </si>
  <si>
    <t>#REXSH0910-XX-SS-FP-06</t>
  </si>
  <si>
    <t>421351720103</t>
  </si>
  <si>
    <t>PPE BILLE ALTO 6/1 124CC POUR</t>
  </si>
  <si>
    <t>#REX2B0124-10-SS-D2-03</t>
  </si>
  <si>
    <t>PPE BILLE 3,5/1 225 CC PEINTUR</t>
  </si>
  <si>
    <t>#REX2B0225-10-SS-WM-04</t>
  </si>
  <si>
    <t>PPE BILLE ALTO 23/1</t>
  </si>
  <si>
    <t>#REX2B0079-15-SS-WM-01</t>
  </si>
  <si>
    <t>#REX2B0079-15-SS-WM-03</t>
  </si>
  <si>
    <t>PPE BILLE 23/1 79 CC MOT106021</t>
  </si>
  <si>
    <t>#REX2B0079-15-SS-WM-04</t>
  </si>
  <si>
    <t>PPE BILLE ALTO 15/1</t>
  </si>
  <si>
    <t>#REX2B0124-15-SS-WM-03</t>
  </si>
  <si>
    <t>#REX2B0124-15-SS-WM-04</t>
  </si>
  <si>
    <t>PPE ALTO BILLE 15/1</t>
  </si>
  <si>
    <t>#REX2B0124-15-SS-D2-01</t>
  </si>
  <si>
    <t>PPE BILLE ALTO 8/1</t>
  </si>
  <si>
    <t>#REX2B0225-15-SS-WM-01</t>
  </si>
  <si>
    <t>#REX2B0225-15-SS-WM-02</t>
  </si>
  <si>
    <t>#REX2B0225-15-SS-FP-03</t>
  </si>
  <si>
    <t>PPE PALETTE 30/1 60 CC</t>
  </si>
  <si>
    <t>#REXSH0060-15-CS-FP-03</t>
  </si>
  <si>
    <t>#REXSH0060-15-CS-FP-04</t>
  </si>
  <si>
    <t>#REXSH0060-15-CS-FP-05</t>
  </si>
  <si>
    <t>PPE PALETTE 17/1 106 CC</t>
  </si>
  <si>
    <t>#REXSH0106-15-CS-FP-03</t>
  </si>
  <si>
    <t>PPE ALTO 8/1 207CC</t>
  </si>
  <si>
    <t>#REXSH0207-15-SS-FP-03</t>
  </si>
  <si>
    <t>PPE PALETTE ALTO 8/1 207CC</t>
  </si>
  <si>
    <t>#REXSH0207-15-SS-FP-01</t>
  </si>
  <si>
    <t>PPE ALTO BILLE 30/1 124CC</t>
  </si>
  <si>
    <t>#REX2B0124-30-SS-WM-01</t>
  </si>
  <si>
    <t>POMPE ALTO BILLE 30/1 124CC</t>
  </si>
  <si>
    <t>#REX2B0124-30-SS-WM-02</t>
  </si>
  <si>
    <t>PPE BILLE 30/1 124 CC MOT 1060</t>
  </si>
  <si>
    <t>#REX2B0124-30-SS-WM-04</t>
  </si>
  <si>
    <t>PPE BILLE ALTO 16/1</t>
  </si>
  <si>
    <t>#REX2B0225-30-SS-WM-01</t>
  </si>
  <si>
    <t>PPE ALTO 16/1 A BILLE 225CC</t>
  </si>
  <si>
    <t>#REX2B0225-30-SS-WM-02</t>
  </si>
  <si>
    <t>PPE BILLE ALTO 16/1 225CC MUR.</t>
  </si>
  <si>
    <t>#REX2B0225-30-SS-WM-03</t>
  </si>
  <si>
    <t>#REX2B0225-30-SS-FP-03</t>
  </si>
  <si>
    <t>PPE PALETTE ALTO 34/1</t>
  </si>
  <si>
    <t>#REXSH0106-30-CS-D2-03</t>
  </si>
  <si>
    <t>#REXSH0207-30-SS-FP-01</t>
  </si>
  <si>
    <t>#REXSH0207-30-SS-FP-02</t>
  </si>
  <si>
    <t>#REXSH0207-30-SS-FP-04</t>
  </si>
  <si>
    <t>PPE BILLE ALTO 53/1 124CC</t>
  </si>
  <si>
    <t>#REX2B0124-50-SS-WM-04</t>
  </si>
  <si>
    <t>PPE ALTO 30/1 225 CC PIED POMP</t>
  </si>
  <si>
    <t>#REX2B0225-50-SS-WM-01</t>
  </si>
  <si>
    <t>POMPE ALTO 30/1 225CC CUIR</t>
  </si>
  <si>
    <t>#REX2B0225-50-SS-WM-04</t>
  </si>
  <si>
    <t>PPE 4 BLL 2,2L 3/1 INOX F1"1/4</t>
  </si>
  <si>
    <t>#REX4B2200-60-SS-G2-01</t>
  </si>
  <si>
    <t>#REX4B2200-60-SS-G2-02</t>
  </si>
  <si>
    <t>PPE BILLE MAJOR 29/1 227CC MOT</t>
  </si>
  <si>
    <t>#REX2B0227-60-CS-WM-03</t>
  </si>
  <si>
    <t>PPE BILLE MAJOR 11/1 588CC MUR</t>
  </si>
  <si>
    <t>#REX2B0588-60-CS-WM-02</t>
  </si>
  <si>
    <t>#REX2B0588-60-CS-WM-04</t>
  </si>
  <si>
    <t>PPE PALETTE MAJOR 10/1 560CC</t>
  </si>
  <si>
    <t>#REXSH0560-60-SS-FP-02</t>
  </si>
  <si>
    <t>PPE 4 BLL 2.2L 5/1 INOX F1"1/4</t>
  </si>
  <si>
    <t>#REX4B2200-70-SS-G2-01</t>
  </si>
  <si>
    <t>#REX4B2200-70-SS-G2-02</t>
  </si>
  <si>
    <t>#REX4B2200-70-SS-G2-03</t>
  </si>
  <si>
    <t>#REX4B2200-70-SS-G2-04</t>
  </si>
  <si>
    <t>#REX4B2200-70-SS-G3-01</t>
  </si>
  <si>
    <t>PPE BILLE MAJOR 52/1 227CC PS</t>
  </si>
  <si>
    <t>#REX2B0227-70-CS-FP-06</t>
  </si>
  <si>
    <t>PPE BILLE MAJOR 52/1 227CC INO</t>
  </si>
  <si>
    <t>#REX2B0227-70-SS-WM-02</t>
  </si>
  <si>
    <t>PPE 4 BLL INOX 6L E/S 2"F R3/1</t>
  </si>
  <si>
    <t>#REX4B6000-72-SS-G4-01</t>
  </si>
  <si>
    <t>#REX4B6000-72-SS-G4-02</t>
  </si>
  <si>
    <t>PPE 4 BLL 3,7L 5/1 INOX F1"1/4</t>
  </si>
  <si>
    <t>#REX4B3700-72-SS-G2-01</t>
  </si>
  <si>
    <t>#REX4B3700-72-SS-G2-03</t>
  </si>
  <si>
    <t>PPE 4 BLL3,7L 5/1 INOX M45x200</t>
  </si>
  <si>
    <t>#REX4B3700-72-SS-M1-01</t>
  </si>
  <si>
    <t>PPE PALETTE TENOR 18/1 910CC</t>
  </si>
  <si>
    <t>#REXSH0910-72-CS-FP-04</t>
  </si>
  <si>
    <t>PPE 4 BLL 2,2L 8/1 INOX F1"1/4</t>
  </si>
  <si>
    <t>#REX4B2200-90-SS-G2-01</t>
  </si>
  <si>
    <t>PPE 4 BLL 40/1 750 CC JOINT</t>
  </si>
  <si>
    <t>PPE 4 BILLES 750CC 40/1</t>
  </si>
  <si>
    <t>#REX4B0750-92-CS-G1-07</t>
  </si>
  <si>
    <t>PPE 4 BILLES 40/1 750CC</t>
  </si>
  <si>
    <t>PPE 4 BLL INOX 6L E/S 2"F R5/1</t>
  </si>
  <si>
    <t>#REX4B6000-92-SS-G4-01</t>
  </si>
  <si>
    <t>#REX4B6000-92-SS-G4-03</t>
  </si>
  <si>
    <t>PPE 4 BLL INOX 6L E/S  R5/1</t>
  </si>
  <si>
    <t>#REX4B6000-92-SS-M2-01</t>
  </si>
  <si>
    <t>PPE INOX 4 BLL 8/1 3,7L F1"1/4</t>
  </si>
  <si>
    <t>#REX4B3700-92-SS-G2-03</t>
  </si>
  <si>
    <t>#REX4B3700-92-SS-G3-01</t>
  </si>
  <si>
    <t>#REX4B3700-92-SS-G3-03</t>
  </si>
  <si>
    <t>PPE BILLE TENOR 30/1 980CC MUR</t>
  </si>
  <si>
    <t>#REX2B0980-92-CS-WM-05</t>
  </si>
  <si>
    <t>PPE BILLE TENOR 30/1 980CC</t>
  </si>
  <si>
    <t>#REX2B0980-92-CS-WM-06</t>
  </si>
  <si>
    <t>PPE BILLE TENOR 30/1</t>
  </si>
  <si>
    <t>#REX2B0980-92-CS-FP-07</t>
  </si>
  <si>
    <t>#REX2B0980-92-SS-WM-04</t>
  </si>
  <si>
    <t>#REX2B0980-92-SS-WM-06</t>
  </si>
  <si>
    <t>PPE PALETTE TENOR 30/1 910CC</t>
  </si>
  <si>
    <t>#REXSH0910-92-CS-FP-05</t>
  </si>
  <si>
    <t>#REXSH0910-92-CS-FP-06</t>
  </si>
  <si>
    <t>#REXSH0910-92-SS-FP-06</t>
  </si>
  <si>
    <t>61410124432000</t>
  </si>
  <si>
    <t>61560980162000</t>
  </si>
  <si>
    <t>62440216152000</t>
  </si>
  <si>
    <t>63550570261000</t>
  </si>
  <si>
    <t>63563700231000</t>
  </si>
  <si>
    <t>HYD REXSON C225 P01 J07</t>
  </si>
  <si>
    <t>HYD REXSON C227 P03-J03</t>
  </si>
  <si>
    <t>#REX2B0227-XX-CS-FP-03</t>
  </si>
  <si>
    <t>HYD REXSON C227 P01 J04</t>
  </si>
  <si>
    <t>#REX2B0227-XX-CS-WM-04</t>
  </si>
  <si>
    <t>HYD REXSON C227 P01 J07</t>
  </si>
  <si>
    <t>#REX2B0227-XX-CS-WM-07</t>
  </si>
  <si>
    <t>HYD REXSON C227-P01-J03</t>
  </si>
  <si>
    <t>#REX2B0227-XX-XS-WM-03</t>
  </si>
  <si>
    <t>HYD REXSON C980-01-J06</t>
  </si>
  <si>
    <t>#REX2B0980-XX-CS-WM-06</t>
  </si>
  <si>
    <t>HYD C980-P11-J10</t>
  </si>
  <si>
    <t>#REX2B0980-XX-SS-FP-07</t>
  </si>
  <si>
    <t>PPE REXSON 08C124 1000-01-J01</t>
  </si>
  <si>
    <t>PPE REXSON 08C124 1000-06-J03</t>
  </si>
  <si>
    <t>PPE RX 23C79 1500-03-J06</t>
  </si>
  <si>
    <t>#REX2B0079-15-SS-FP-06</t>
  </si>
  <si>
    <t>#REX2B0124-15-SS-WM-01</t>
  </si>
  <si>
    <t>PPE REXSON 15C124 1500-06-J03</t>
  </si>
  <si>
    <t>#REX2B0124-15-SS-D2-03</t>
  </si>
  <si>
    <t>PPE REXSON 15C124 1500-23-J01</t>
  </si>
  <si>
    <t>PPE REXSON 15C124 1500-23-J03</t>
  </si>
  <si>
    <t>#REX2B0124-15-SC-FP-03</t>
  </si>
  <si>
    <t>PPE REXSON 08C225 1500-01-J01</t>
  </si>
  <si>
    <t>PPE REXSON 30C124 3000-06-J02</t>
  </si>
  <si>
    <t>PPE REXSON 30C124 3000-06-J03</t>
  </si>
  <si>
    <t>#REX2B0124-30-SS-D2-03</t>
  </si>
  <si>
    <t>PPE REXSON 16C225 3000-01-J01</t>
  </si>
  <si>
    <t>PPE REXSON 16C225 3000-04-J05</t>
  </si>
  <si>
    <t>#REX2B0225-30-SS-C2-05</t>
  </si>
  <si>
    <t>PPE REXSON 30C225 5000-03-J05</t>
  </si>
  <si>
    <t>PPE REXSON 10C588 6000-01-J01</t>
  </si>
  <si>
    <t>PPE REXSON 52C227 7000-03-J04</t>
  </si>
  <si>
    <t>#REX2B0227-70-CS-FP-04</t>
  </si>
  <si>
    <t>PPE REXSON 52C227 7000-24-J04</t>
  </si>
  <si>
    <t>#REX2B0227-70-SC-FP-04</t>
  </si>
  <si>
    <t>PPE REXSON 52C227 7000-24-J05</t>
  </si>
  <si>
    <t>PPE REXSON 80C227 9000-01-J04</t>
  </si>
  <si>
    <t>#REX2B0227-90-CS-WM-04</t>
  </si>
  <si>
    <t>PPE REXSON 80C227 9000-12-J06</t>
  </si>
  <si>
    <t>#REX2B0227-90-CS-FP-06</t>
  </si>
  <si>
    <t>PPE REXSON 40C453 7200-03-J03</t>
  </si>
  <si>
    <t>#REX2B0453-72-CS-FP-03</t>
  </si>
  <si>
    <t>PPE REXSON 18C980 7200-10-J01</t>
  </si>
  <si>
    <t>#REX2B0980-72-SS-WM-01</t>
  </si>
  <si>
    <t>PPE REXSON 18C980 7200-10-J02</t>
  </si>
  <si>
    <t>#REX2B0980-72-SS-WM-02</t>
  </si>
  <si>
    <t>PPE REXSON 18C980 7200-10-J05</t>
  </si>
  <si>
    <t>#REX2B0980-72-SS-WM-05</t>
  </si>
  <si>
    <t>PPE REXSON 65C453 9200-01-J02</t>
  </si>
  <si>
    <t>#REX2B0453-92-CS-WM-03</t>
  </si>
  <si>
    <t>PPE REXSON 30C980 9200-01-J04</t>
  </si>
  <si>
    <t>#REX2B0980-92-CS-WM-04</t>
  </si>
  <si>
    <t>PPE REXSON 30C980 9000-03-J05</t>
  </si>
  <si>
    <t>#REX2B0980-92-CS-FP-05</t>
  </si>
  <si>
    <t>PPE REXSON 30C980 9000-03-J06</t>
  </si>
  <si>
    <t>#REX2B0980-92-CS-FP-06</t>
  </si>
  <si>
    <t>PPE REXSON 30C980 9200-10-J10</t>
  </si>
  <si>
    <t>#REX2B0980-92-SS-WM-07</t>
  </si>
  <si>
    <t>HYD REXSON C106-P13-J05</t>
  </si>
  <si>
    <t>#REXSH0106-XX-CS-FP-05</t>
  </si>
  <si>
    <t>HYD REXSON C106-P11-03</t>
  </si>
  <si>
    <t>#REXSH0106-XX-SS-FP-03</t>
  </si>
  <si>
    <t>HYD REXSON C216 P02-J02</t>
  </si>
  <si>
    <t>HYD REXSON C560 P10-J06</t>
  </si>
  <si>
    <t>#REXSH0560-XX-SS-FP-06</t>
  </si>
  <si>
    <t>HYD RX C930-P02-J06</t>
  </si>
  <si>
    <t>#REXSH0930-XX-SC-FP-06</t>
  </si>
  <si>
    <t>PPE REXSON 08C207 1500-02-J02</t>
  </si>
  <si>
    <t>#REXSH0207-15-SS-FP-04</t>
  </si>
  <si>
    <t>PPE REXSON 34C106 3000-11-J03</t>
  </si>
  <si>
    <t>#REXSH0106-30-SS-FP-03</t>
  </si>
  <si>
    <t>PPE REXSON 18C207 3000-13-J03</t>
  </si>
  <si>
    <t>#REXSH0207-30-SS-FP-03</t>
  </si>
  <si>
    <t>PPE REXSON 60C106 5000-11-J06</t>
  </si>
  <si>
    <t>PPE REXSON 30C216 6000-01-J05</t>
  </si>
  <si>
    <t>#REXSH0216-60-CS-FP-05</t>
  </si>
  <si>
    <t>PPE RX 30C560 9000-02-J03</t>
  </si>
  <si>
    <t>PPE RX 30C560 9000-02-J10</t>
  </si>
  <si>
    <t>#REXSH0560-90-CS-FP-07</t>
  </si>
  <si>
    <t>PPE RX 30C560 9000-10-J06</t>
  </si>
  <si>
    <t>#REXSH0560-90-SS-FP-06</t>
  </si>
  <si>
    <t>PPE QUATRO 33C570 INOX J6</t>
  </si>
  <si>
    <t>#REX4B0570-72-SS-G1-06</t>
  </si>
  <si>
    <t>PPE REXSON 4B3700 J03</t>
  </si>
  <si>
    <t>66442200212000</t>
  </si>
  <si>
    <t>PPE QUATRO 3C2200 6000-03-J01</t>
  </si>
  <si>
    <t>#REX4B2200-60-SS-G3-01</t>
  </si>
  <si>
    <t xml:space="preserve">61000980272000 </t>
  </si>
  <si>
    <t xml:space="preserve">61460227141000 </t>
  </si>
  <si>
    <t xml:space="preserve">62000106152000 </t>
  </si>
  <si>
    <t xml:space="preserve">62000930462000 </t>
  </si>
  <si>
    <t>61560750151000</t>
  </si>
  <si>
    <t>61460227231000</t>
  </si>
  <si>
    <t>61450588131000</t>
  </si>
  <si>
    <t>REXSON 2 BALLS PUMP 40/1 750CC CS WALL S05</t>
  </si>
  <si>
    <t>REXSON 2 BALLS PUMP 80/1 227CC SS WALL S03</t>
  </si>
  <si>
    <t>REXSON 2 BALLS PUMP 18/1 588CC CS WALL S03</t>
  </si>
  <si>
    <t>#REX2B0750-92-CS-WM-05</t>
  </si>
  <si>
    <t>#REX2B0227-90-SS-WM-03</t>
  </si>
  <si>
    <t>#REX2B0588-70-CS-WM-03</t>
  </si>
  <si>
    <t>10667200/</t>
  </si>
  <si>
    <t>1027240100-X</t>
  </si>
  <si>
    <t>*** HYD C453 ACIER BLL P01</t>
  </si>
  <si>
    <t>1027240300-X</t>
  </si>
  <si>
    <t>*** HYD C453 ACIER BLL P03</t>
  </si>
  <si>
    <t>1041340000-X</t>
  </si>
  <si>
    <t>*** HYD 4 BILLES C750 ACIER</t>
  </si>
  <si>
    <t>1041340100-X</t>
  </si>
  <si>
    <t>*** HYD 4 BILLES C750 CARBURE</t>
  </si>
  <si>
    <t>1041350000-X</t>
  </si>
  <si>
    <t>*** HYD 4 BILLE C570</t>
  </si>
  <si>
    <t>1051200100-X</t>
  </si>
  <si>
    <t>*** HYD QUATRO 6000  E/S2"</t>
  </si>
  <si>
    <t>1051200200-X</t>
  </si>
  <si>
    <t>*** HYD QUATRO 6000 M52x200</t>
  </si>
  <si>
    <t>1051300100-X</t>
  </si>
  <si>
    <t>*** HYD 2200cc E/S1"1/4F</t>
  </si>
  <si>
    <t>1051300200-X</t>
  </si>
  <si>
    <t>*** HYD 2200cc E/SM45x200</t>
  </si>
  <si>
    <t>1051300300-X</t>
  </si>
  <si>
    <t>1051710000-X</t>
  </si>
  <si>
    <t>*** HYD C79 PC COMM</t>
  </si>
  <si>
    <t>1051710100-X</t>
  </si>
  <si>
    <t>*** HYD BLL C79 P01</t>
  </si>
  <si>
    <t>1051710300-X</t>
  </si>
  <si>
    <t>*** HYD BLL C79 P03</t>
  </si>
  <si>
    <t>1051720000-X</t>
  </si>
  <si>
    <t>*** HYD BLL C124 COMMUN</t>
  </si>
  <si>
    <t>1051720100-X</t>
  </si>
  <si>
    <t>*** HYD C124 PP01</t>
  </si>
  <si>
    <t>1051720300-X</t>
  </si>
  <si>
    <t>*** HYD C124 PP03</t>
  </si>
  <si>
    <t>1051720600-X</t>
  </si>
  <si>
    <t>*** HYD C124 PP06</t>
  </si>
  <si>
    <t>1051722300-X</t>
  </si>
  <si>
    <t>*** HYD C124 PP23</t>
  </si>
  <si>
    <t>1051722600-X</t>
  </si>
  <si>
    <t>*** HYD C124 PP26</t>
  </si>
  <si>
    <t>1051730000-X</t>
  </si>
  <si>
    <t>*** HYD C225 PIECE COMMUNE</t>
  </si>
  <si>
    <t>1051730100-X</t>
  </si>
  <si>
    <t>*** HYD C225 PP01</t>
  </si>
  <si>
    <t>1051730300-X</t>
  </si>
  <si>
    <t>*** HYD C225 PP03</t>
  </si>
  <si>
    <t>1051730400-X</t>
  </si>
  <si>
    <t>*** HYD C225 PP04</t>
  </si>
  <si>
    <t>1051731000-X</t>
  </si>
  <si>
    <t>*** HYD BLL DE BASE D 49 225cc</t>
  </si>
  <si>
    <t>1051731300-X</t>
  </si>
  <si>
    <t>*** HYD C225</t>
  </si>
  <si>
    <t>1051736100-X</t>
  </si>
  <si>
    <t>*** POMPE DOSEUSE 225CC</t>
  </si>
  <si>
    <t>1051740000-X</t>
  </si>
  <si>
    <t>*** HYD C227 PIECE COMMUNE</t>
  </si>
  <si>
    <t>1051740100-X</t>
  </si>
  <si>
    <t>*** HYD REXSON C227</t>
  </si>
  <si>
    <t>1051740300-X</t>
  </si>
  <si>
    <t>*** HYD REXSON C227 BLL I</t>
  </si>
  <si>
    <t>1051741000-X</t>
  </si>
  <si>
    <t>*** HYD REXSON C227 BLL INOX</t>
  </si>
  <si>
    <t>1051742400-X</t>
  </si>
  <si>
    <t>*** HYD RX C227 INOX CB</t>
  </si>
  <si>
    <t>1051742500-X</t>
  </si>
  <si>
    <t>*** HYD REXSON C227 ZINC</t>
  </si>
  <si>
    <t>1051749000-X</t>
  </si>
  <si>
    <t>*** Commun HYD REXSON C227 BLL</t>
  </si>
  <si>
    <t>1051760000-X</t>
  </si>
  <si>
    <t>*** HYD BLL C588 COMMUN</t>
  </si>
  <si>
    <t>1051760100-X</t>
  </si>
  <si>
    <t>*** HYD BLL C588 ACIER P01</t>
  </si>
  <si>
    <t>1051760300-X</t>
  </si>
  <si>
    <t>*** HYD BLL C588 ACIER P03</t>
  </si>
  <si>
    <t>1051760400-X</t>
  </si>
  <si>
    <t>*** HYD BLL C588 ACIER P04</t>
  </si>
  <si>
    <t>1051761000-X</t>
  </si>
  <si>
    <t>*** HYD BLL C588 INOX P10</t>
  </si>
  <si>
    <t>1051761100-X</t>
  </si>
  <si>
    <t>*** HYD BLL C588 INOX P11</t>
  </si>
  <si>
    <t>1051761400-X</t>
  </si>
  <si>
    <t>*** HYD BLL C588 INOX P14</t>
  </si>
  <si>
    <t>1051810000-X</t>
  </si>
  <si>
    <t>*** HYD C60 COMMUN NUE</t>
  </si>
  <si>
    <t>1051810200-X</t>
  </si>
  <si>
    <t>*** HYD C60 D80 P02</t>
  </si>
  <si>
    <t>1051810300-X</t>
  </si>
  <si>
    <t>*** HYD C60 60L P03</t>
  </si>
  <si>
    <t>1051810400-X</t>
  </si>
  <si>
    <t>*** HYD C60 200L P04</t>
  </si>
  <si>
    <t>1051811000-X</t>
  </si>
  <si>
    <t>*** HYD C60 INOX D80 P10</t>
  </si>
  <si>
    <t>1051820000-X</t>
  </si>
  <si>
    <t>*** HYD PAL 106 PIECE COMMUNE</t>
  </si>
  <si>
    <t>1051820200-X</t>
  </si>
  <si>
    <t>*** HYD PLT D35 106cc</t>
  </si>
  <si>
    <t>1051820400-X</t>
  </si>
  <si>
    <t>*** HYD PAL C106 PIED 04</t>
  </si>
  <si>
    <t>1051820500-X</t>
  </si>
  <si>
    <t>*** HYD PAL C106 PIED 05</t>
  </si>
  <si>
    <t>1051821100-X</t>
  </si>
  <si>
    <t>*** HYD PAL C106 PIED 11</t>
  </si>
  <si>
    <t>1051821300-X</t>
  </si>
  <si>
    <t>*** HYD PAL C106 PIED 13</t>
  </si>
  <si>
    <t>1051830000-X</t>
  </si>
  <si>
    <t>*** HYD C207 PIECE COMMUNE</t>
  </si>
  <si>
    <t>1051830100-X</t>
  </si>
  <si>
    <t>*** HYD PLT ACIER 207 CC</t>
  </si>
  <si>
    <t>1051830200-X</t>
  </si>
  <si>
    <t>1051831300-X</t>
  </si>
  <si>
    <t>*** HYD C207 INOX FP</t>
  </si>
  <si>
    <t>1051840000-X</t>
  </si>
  <si>
    <t>*** HYD C216 NUE</t>
  </si>
  <si>
    <t>1051840200-X</t>
  </si>
  <si>
    <t>*** HYD C216 NUE P02</t>
  </si>
  <si>
    <t>1051840300-X</t>
  </si>
  <si>
    <t>*** HYD C216 NUE P03</t>
  </si>
  <si>
    <t>1051860000-X</t>
  </si>
  <si>
    <t>*** HYD C560 PLT</t>
  </si>
  <si>
    <t>1051860200-X</t>
  </si>
  <si>
    <t>*** HYD C560 PLT ACIER P02</t>
  </si>
  <si>
    <t>1051861000-X</t>
  </si>
  <si>
    <t>*** HYD C560 PLT INOX P10</t>
  </si>
  <si>
    <t>1052140000-X</t>
  </si>
  <si>
    <t>*** HYD BLL C750 PC COMM</t>
  </si>
  <si>
    <t>1052140100-X</t>
  </si>
  <si>
    <t>*** HYD BLL C750 PC COMM MUR</t>
  </si>
  <si>
    <t>1052140300-X</t>
  </si>
  <si>
    <t>*** HYD BLL C750 PC COMM PLAT</t>
  </si>
  <si>
    <t>1052150000-X</t>
  </si>
  <si>
    <t>*** HYD C715 D110 P COMMUNE</t>
  </si>
  <si>
    <t>1052150200-X</t>
  </si>
  <si>
    <t>*** HYD PLT C715 D105</t>
  </si>
  <si>
    <t>1052150500-X</t>
  </si>
  <si>
    <t>*** HYD PLT C715 D110</t>
  </si>
  <si>
    <t>1053400000-X</t>
  </si>
  <si>
    <t>*** HYD QUATRO 3700cc NUE</t>
  </si>
  <si>
    <t>1053400100-X</t>
  </si>
  <si>
    <t>*** HYD QUATRO 3700 F1"1/4</t>
  </si>
  <si>
    <t>1053400200-X</t>
  </si>
  <si>
    <t>*** HYD QUATRO 3700 M45x200</t>
  </si>
  <si>
    <t>1053400300-X</t>
  </si>
  <si>
    <t>1053990000-X</t>
  </si>
  <si>
    <t>*** PPE 4 BLL 215CC DIA. 42</t>
  </si>
  <si>
    <t>1058850300-X</t>
  </si>
  <si>
    <t>***HYD PLT 240 CC(SANS JOINTS)</t>
  </si>
  <si>
    <t>1062010000-X</t>
  </si>
  <si>
    <t>*** HYD C980 ACIER</t>
  </si>
  <si>
    <t>1062010100-X</t>
  </si>
  <si>
    <t>*** HYD C980 P01</t>
  </si>
  <si>
    <t>1062010300-X</t>
  </si>
  <si>
    <t>*** HYD C980 P03</t>
  </si>
  <si>
    <t>1062010400-X</t>
  </si>
  <si>
    <t>*** HYD C980 CARBU FP105</t>
  </si>
  <si>
    <t>1062011000-X</t>
  </si>
  <si>
    <t>*** HYD C980 INOX MUR</t>
  </si>
  <si>
    <t>1062011100-X</t>
  </si>
  <si>
    <t>*** HYD C980 INOX P11</t>
  </si>
  <si>
    <t>1062011400-X</t>
  </si>
  <si>
    <t>*** HYD C980 INOX CARB P14</t>
  </si>
  <si>
    <t>1062060000-X</t>
  </si>
  <si>
    <t>*** HYD C910 NUE</t>
  </si>
  <si>
    <t>1062060200-X</t>
  </si>
  <si>
    <t>*** HYD C910 NUE PLT</t>
  </si>
  <si>
    <t>1062060500-X</t>
  </si>
  <si>
    <t>*** HYD C910 ENCRE P5</t>
  </si>
  <si>
    <t>1062061000-X</t>
  </si>
  <si>
    <t>*** HYD C910 INOX NUE P10</t>
  </si>
  <si>
    <t>1062065200-X</t>
  </si>
  <si>
    <t>*** HYD PLT TENOR 910CC ALLONG</t>
  </si>
  <si>
    <t>1062069000-X</t>
  </si>
  <si>
    <t>*** HYD C910 INOX NUE</t>
  </si>
  <si>
    <t>1062280200-X</t>
  </si>
  <si>
    <t>*** HYD PLT 220CC</t>
  </si>
  <si>
    <t>1041340100/</t>
  </si>
  <si>
    <t>OBSOLET</t>
  </si>
  <si>
    <t>IFS_Code</t>
  </si>
  <si>
    <t>REPLACED BY 1051821300-X</t>
  </si>
  <si>
    <t>REPLACED BY 1051730100-X</t>
  </si>
  <si>
    <t>USED ONLY FOR ENGINEERING</t>
  </si>
  <si>
    <t>1057431000-X</t>
  </si>
  <si>
    <t>MISSING!!</t>
  </si>
  <si>
    <t>REPLACED BY 1051831300-X</t>
  </si>
  <si>
    <t>VERSION WALL MOUNTED OBS</t>
  </si>
  <si>
    <t>Ultimate version - non existing yet</t>
  </si>
  <si>
    <t>P85 PUMP</t>
  </si>
  <si>
    <t>1062065200/</t>
  </si>
  <si>
    <t>044251000-X</t>
  </si>
  <si>
    <t>*** HYD REXSON C1000</t>
  </si>
  <si>
    <t>044240100-X</t>
  </si>
  <si>
    <t>044240000-X</t>
  </si>
  <si>
    <t>*** HYD C360 A BILLE NUE</t>
  </si>
  <si>
    <t>044251306-X</t>
  </si>
  <si>
    <t>*** HYD RX C930 POUR PLATEAU</t>
  </si>
  <si>
    <t>044251106-X</t>
  </si>
  <si>
    <t>*** HYDR REXSON C930</t>
  </si>
  <si>
    <t>ADD TO THE LIST</t>
  </si>
  <si>
    <t>044245100-X</t>
  </si>
  <si>
    <t>*** HYD C340 PALETTE NUE</t>
  </si>
  <si>
    <t>Part#</t>
  </si>
  <si>
    <t>NOT USED ANYMORE</t>
  </si>
  <si>
    <t>OLD PUMP</t>
  </si>
  <si>
    <t>REX2B0588-70-CS-WM-03</t>
  </si>
  <si>
    <t>Tarif 2026</t>
  </si>
  <si>
    <t>TG E2027</t>
  </si>
  <si>
    <t>Tarif Calculated 2027</t>
  </si>
  <si>
    <t>Increase</t>
  </si>
  <si>
    <t>Justif &amp; commentaire</t>
  </si>
  <si>
    <t>Augmentation artificiel du PR pour coller à un augmentation de 5% au tarif 2027</t>
  </si>
  <si>
    <t>Création de la variante sur la version E2027</t>
  </si>
  <si>
    <t>V2.20 - 2026.09.08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</si>
</sst>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00"/>
    <numFmt numFmtId="167" formatCode="0000"/>
    <numFmt numFmtId="168" formatCode="0.000%"/>
    <numFmt numFmtId="169" formatCode="#,##0.00\ &quot;€&quot;"/>
  </numFmts>
  <fonts count="3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10"/>
      <name val="Calibri"/>
      <family val="3"/>
      <charset val="134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6" tint="-0.249977111117893"/>
      <name val="Wingdings 2"/>
      <family val="1"/>
      <charset val="2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6" tint="-0.249977111117893"/>
      <name val="Wingdings 2"/>
      <family val="1"/>
      <charset val="2"/>
    </font>
    <font>
      <sz val="11"/>
      <color rgb="FF1F497D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0"/>
      <color rgb="FF265180"/>
      <name val="Arial"/>
      <family val="2"/>
    </font>
    <font>
      <sz val="11"/>
      <color theme="1"/>
      <name val="Calibri"/>
      <family val="3"/>
      <charset val="134"/>
      <scheme val="minor"/>
    </font>
    <font>
      <sz val="9.5"/>
      <color theme="1"/>
      <name val="Terminal"/>
      <family val="3"/>
      <charset val="255"/>
    </font>
    <font>
      <b/>
      <sz val="9.5"/>
      <color theme="1"/>
      <name val="Terminal"/>
      <family val="3"/>
      <charset val="255"/>
    </font>
    <font>
      <b/>
      <sz val="12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8FF5A"/>
        <bgColor indexed="64"/>
      </patternFill>
    </fill>
  </fills>
  <borders count="2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</borders>
  <cellStyleXfs count="8">
    <xf numFmtId="0" fontId="0" fillId="0" borderId="0"/>
    <xf numFmtId="0" fontId="9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</cellStyleXfs>
  <cellXfs count="181">
    <xf numFmtId="0" fontId="0" fillId="0" borderId="0" xfId="0"/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67" fontId="0" fillId="0" borderId="6" xfId="0" quotePrefix="1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0" fontId="0" fillId="4" borderId="16" xfId="0" applyFill="1" applyBorder="1"/>
    <xf numFmtId="0" fontId="0" fillId="4" borderId="0" xfId="0" applyFill="1"/>
    <xf numFmtId="0" fontId="0" fillId="4" borderId="11" xfId="0" applyFill="1" applyBorder="1"/>
    <xf numFmtId="0" fontId="0" fillId="4" borderId="15" xfId="0" applyFill="1" applyBorder="1"/>
    <xf numFmtId="0" fontId="0" fillId="4" borderId="12" xfId="0" applyFill="1" applyBorder="1"/>
    <xf numFmtId="0" fontId="10" fillId="4" borderId="0" xfId="0" applyFont="1" applyFill="1"/>
    <xf numFmtId="0" fontId="0" fillId="0" borderId="0" xfId="0" quotePrefix="1"/>
    <xf numFmtId="0" fontId="16" fillId="0" borderId="4" xfId="0" applyFont="1" applyBorder="1"/>
    <xf numFmtId="0" fontId="10" fillId="4" borderId="6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14" xfId="0" applyFill="1" applyBorder="1" applyAlignment="1">
      <alignment horizontal="left"/>
    </xf>
    <xf numFmtId="0" fontId="0" fillId="4" borderId="3" xfId="0" applyFill="1" applyBorder="1" applyAlignment="1">
      <alignment horizontal="center"/>
    </xf>
    <xf numFmtId="0" fontId="10" fillId="2" borderId="6" xfId="0" quotePrefix="1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1" fillId="3" borderId="0" xfId="0" applyFont="1" applyFill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10" fillId="4" borderId="2" xfId="0" applyFont="1" applyFill="1" applyBorder="1" applyAlignment="1">
      <alignment horizontal="right"/>
    </xf>
    <xf numFmtId="0" fontId="10" fillId="4" borderId="8" xfId="0" applyFont="1" applyFill="1" applyBorder="1"/>
    <xf numFmtId="0" fontId="10" fillId="4" borderId="9" xfId="0" applyFont="1" applyFill="1" applyBorder="1"/>
    <xf numFmtId="0" fontId="10" fillId="4" borderId="10" xfId="0" applyFont="1" applyFill="1" applyBorder="1"/>
    <xf numFmtId="0" fontId="10" fillId="4" borderId="6" xfId="0" applyFont="1" applyFill="1" applyBorder="1"/>
    <xf numFmtId="0" fontId="17" fillId="4" borderId="4" xfId="0" applyFont="1" applyFill="1" applyBorder="1"/>
    <xf numFmtId="0" fontId="17" fillId="4" borderId="5" xfId="0" applyFont="1" applyFill="1" applyBorder="1"/>
    <xf numFmtId="3" fontId="0" fillId="0" borderId="0" xfId="0" applyNumberFormat="1"/>
    <xf numFmtId="0" fontId="17" fillId="4" borderId="7" xfId="0" applyFont="1" applyFill="1" applyBorder="1"/>
    <xf numFmtId="0" fontId="16" fillId="0" borderId="0" xfId="0" applyFont="1"/>
    <xf numFmtId="0" fontId="10" fillId="4" borderId="15" xfId="0" applyFont="1" applyFill="1" applyBorder="1"/>
    <xf numFmtId="0" fontId="18" fillId="4" borderId="15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left"/>
    </xf>
    <xf numFmtId="0" fontId="0" fillId="4" borderId="4" xfId="0" applyFill="1" applyBorder="1"/>
    <xf numFmtId="0" fontId="0" fillId="4" borderId="5" xfId="0" applyFill="1" applyBorder="1"/>
    <xf numFmtId="0" fontId="11" fillId="3" borderId="0" xfId="0" applyFont="1" applyFill="1" applyAlignment="1">
      <alignment horizontal="center"/>
    </xf>
    <xf numFmtId="0" fontId="1" fillId="0" borderId="1" xfId="6" applyFont="1" applyBorder="1" applyAlignment="1">
      <alignment wrapText="1"/>
    </xf>
    <xf numFmtId="9" fontId="0" fillId="0" borderId="0" xfId="0" applyNumberFormat="1" applyAlignment="1">
      <alignment horizontal="left"/>
    </xf>
    <xf numFmtId="44" fontId="6" fillId="0" borderId="0" xfId="3" applyFont="1"/>
    <xf numFmtId="0" fontId="18" fillId="4" borderId="0" xfId="0" applyFont="1" applyFill="1" applyAlignment="1">
      <alignment horizontal="center"/>
    </xf>
    <xf numFmtId="0" fontId="18" fillId="4" borderId="16" xfId="0" applyFont="1" applyFill="1" applyBorder="1" applyAlignment="1">
      <alignment horizontal="center"/>
    </xf>
    <xf numFmtId="0" fontId="18" fillId="2" borderId="10" xfId="0" applyFont="1" applyFill="1" applyBorder="1"/>
    <xf numFmtId="0" fontId="14" fillId="4" borderId="6" xfId="0" applyFont="1" applyFill="1" applyBorder="1" applyAlignment="1">
      <alignment horizontal="center" vertical="center"/>
    </xf>
    <xf numFmtId="0" fontId="1" fillId="0" borderId="1" xfId="6" applyFont="1" applyBorder="1" applyAlignment="1">
      <alignment horizontal="left"/>
    </xf>
    <xf numFmtId="0" fontId="0" fillId="0" borderId="17" xfId="0" applyBorder="1"/>
    <xf numFmtId="0" fontId="0" fillId="0" borderId="18" xfId="0" applyBorder="1"/>
    <xf numFmtId="164" fontId="11" fillId="3" borderId="0" xfId="2" applyFont="1" applyFill="1" applyAlignment="1">
      <alignment horizontal="center"/>
    </xf>
    <xf numFmtId="164" fontId="6" fillId="0" borderId="0" xfId="2" applyFont="1"/>
    <xf numFmtId="0" fontId="0" fillId="0" borderId="0" xfId="0" quotePrefix="1" applyAlignment="1">
      <alignment wrapText="1"/>
    </xf>
    <xf numFmtId="0" fontId="22" fillId="0" borderId="18" xfId="0" applyFont="1" applyBorder="1"/>
    <xf numFmtId="0" fontId="22" fillId="0" borderId="0" xfId="0" applyFont="1"/>
    <xf numFmtId="0" fontId="0" fillId="4" borderId="7" xfId="0" applyFill="1" applyBorder="1"/>
    <xf numFmtId="165" fontId="10" fillId="6" borderId="6" xfId="2" applyNumberFormat="1" applyFont="1" applyFill="1" applyBorder="1"/>
    <xf numFmtId="0" fontId="10" fillId="6" borderId="6" xfId="0" applyFont="1" applyFill="1" applyBorder="1"/>
    <xf numFmtId="0" fontId="11" fillId="3" borderId="20" xfId="0" applyFont="1" applyFill="1" applyBorder="1" applyAlignment="1">
      <alignment horizontal="left"/>
    </xf>
    <xf numFmtId="0" fontId="11" fillId="3" borderId="21" xfId="0" applyFont="1" applyFill="1" applyBorder="1" applyAlignment="1">
      <alignment horizontal="left"/>
    </xf>
    <xf numFmtId="0" fontId="10" fillId="2" borderId="9" xfId="0" quotePrefix="1" applyFont="1" applyFill="1" applyBorder="1" applyAlignment="1">
      <alignment horizontal="center"/>
    </xf>
    <xf numFmtId="0" fontId="0" fillId="4" borderId="16" xfId="0" applyFill="1" applyBorder="1" applyAlignment="1">
      <alignment horizontal="left"/>
    </xf>
    <xf numFmtId="0" fontId="17" fillId="4" borderId="16" xfId="0" applyFont="1" applyFill="1" applyBorder="1"/>
    <xf numFmtId="0" fontId="10" fillId="4" borderId="16" xfId="0" applyFont="1" applyFill="1" applyBorder="1" applyAlignment="1">
      <alignment horizontal="right" indent="1"/>
    </xf>
    <xf numFmtId="44" fontId="6" fillId="4" borderId="16" xfId="3" applyFont="1" applyFill="1" applyBorder="1"/>
    <xf numFmtId="44" fontId="15" fillId="4" borderId="16" xfId="3" applyFont="1" applyFill="1" applyBorder="1"/>
    <xf numFmtId="165" fontId="6" fillId="0" borderId="0" xfId="2" applyNumberFormat="1" applyFont="1"/>
    <xf numFmtId="0" fontId="0" fillId="0" borderId="0" xfId="0" quotePrefix="1" applyAlignment="1">
      <alignment horizontal="left"/>
    </xf>
    <xf numFmtId="0" fontId="0" fillId="0" borderId="14" xfId="0" applyBorder="1"/>
    <xf numFmtId="0" fontId="0" fillId="0" borderId="13" xfId="0" applyBorder="1"/>
    <xf numFmtId="0" fontId="0" fillId="0" borderId="2" xfId="0" applyBorder="1"/>
    <xf numFmtId="0" fontId="0" fillId="0" borderId="3" xfId="0" applyBorder="1"/>
    <xf numFmtId="0" fontId="0" fillId="0" borderId="11" xfId="0" applyBorder="1"/>
    <xf numFmtId="0" fontId="0" fillId="0" borderId="16" xfId="0" applyBorder="1"/>
    <xf numFmtId="0" fontId="0" fillId="0" borderId="11" xfId="0" applyBorder="1" applyAlignment="1">
      <alignment horizontal="center"/>
    </xf>
    <xf numFmtId="0" fontId="10" fillId="2" borderId="8" xfId="0" applyFont="1" applyFill="1" applyBorder="1"/>
    <xf numFmtId="0" fontId="19" fillId="8" borderId="0" xfId="0" applyFont="1" applyFill="1"/>
    <xf numFmtId="0" fontId="11" fillId="3" borderId="22" xfId="0" applyFont="1" applyFill="1" applyBorder="1" applyAlignment="1">
      <alignment horizontal="left"/>
    </xf>
    <xf numFmtId="0" fontId="9" fillId="4" borderId="6" xfId="1" quotePrefix="1" applyFill="1" applyBorder="1"/>
    <xf numFmtId="0" fontId="14" fillId="4" borderId="7" xfId="0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horizontal="left" indent="2"/>
    </xf>
    <xf numFmtId="44" fontId="0" fillId="0" borderId="0" xfId="0" applyNumberFormat="1"/>
    <xf numFmtId="0" fontId="24" fillId="0" borderId="0" xfId="0" applyFont="1" applyAlignment="1">
      <alignment vertical="center"/>
    </xf>
    <xf numFmtId="8" fontId="0" fillId="0" borderId="0" xfId="0" applyNumberFormat="1"/>
    <xf numFmtId="8" fontId="24" fillId="0" borderId="0" xfId="0" applyNumberFormat="1" applyFont="1" applyAlignment="1">
      <alignment vertical="center"/>
    </xf>
    <xf numFmtId="0" fontId="0" fillId="0" borderId="12" xfId="0" applyBorder="1"/>
    <xf numFmtId="0" fontId="7" fillId="3" borderId="0" xfId="0" applyFont="1" applyFill="1"/>
    <xf numFmtId="0" fontId="7" fillId="3" borderId="0" xfId="0" quotePrefix="1" applyFont="1" applyFill="1"/>
    <xf numFmtId="44" fontId="7" fillId="3" borderId="0" xfId="3" applyFont="1" applyFill="1"/>
    <xf numFmtId="0" fontId="20" fillId="0" borderId="0" xfId="0" applyFont="1"/>
    <xf numFmtId="0" fontId="25" fillId="3" borderId="0" xfId="0" applyFont="1" applyFill="1"/>
    <xf numFmtId="0" fontId="6" fillId="0" borderId="0" xfId="2" applyNumberFormat="1" applyFont="1"/>
    <xf numFmtId="0" fontId="0" fillId="9" borderId="0" xfId="0" applyFill="1"/>
    <xf numFmtId="0" fontId="10" fillId="0" borderId="0" xfId="0" applyFont="1" applyAlignment="1">
      <alignment horizontal="center"/>
    </xf>
    <xf numFmtId="0" fontId="26" fillId="0" borderId="0" xfId="0" applyFont="1"/>
    <xf numFmtId="164" fontId="6" fillId="4" borderId="7" xfId="2" applyFont="1" applyFill="1" applyBorder="1"/>
    <xf numFmtId="164" fontId="6" fillId="4" borderId="4" xfId="2" applyFont="1" applyFill="1" applyBorder="1"/>
    <xf numFmtId="164" fontId="6" fillId="4" borderId="5" xfId="2" applyFont="1" applyFill="1" applyBorder="1"/>
    <xf numFmtId="0" fontId="27" fillId="0" borderId="0" xfId="0" applyFont="1"/>
    <xf numFmtId="0" fontId="21" fillId="4" borderId="0" xfId="0" applyFont="1" applyFill="1" applyAlignment="1">
      <alignment vertical="center"/>
    </xf>
    <xf numFmtId="0" fontId="12" fillId="4" borderId="11" xfId="0" applyFont="1" applyFill="1" applyBorder="1" applyAlignment="1">
      <alignment horizontal="left" vertical="center" indent="1"/>
    </xf>
    <xf numFmtId="0" fontId="0" fillId="0" borderId="15" xfId="0" applyBorder="1"/>
    <xf numFmtId="0" fontId="0" fillId="4" borderId="14" xfId="0" applyFill="1" applyBorder="1"/>
    <xf numFmtId="0" fontId="0" fillId="4" borderId="2" xfId="0" applyFill="1" applyBorder="1"/>
    <xf numFmtId="0" fontId="0" fillId="4" borderId="3" xfId="0" applyFill="1" applyBorder="1"/>
    <xf numFmtId="0" fontId="0" fillId="0" borderId="8" xfId="0" applyBorder="1"/>
    <xf numFmtId="0" fontId="10" fillId="2" borderId="10" xfId="0" quotePrefix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4" borderId="13" xfId="0" applyFill="1" applyBorder="1"/>
    <xf numFmtId="0" fontId="10" fillId="4" borderId="0" xfId="0" applyFont="1" applyFill="1" applyAlignment="1">
      <alignment horizontal="right"/>
    </xf>
    <xf numFmtId="16" fontId="0" fillId="0" borderId="0" xfId="0" quotePrefix="1" applyNumberFormat="1"/>
    <xf numFmtId="0" fontId="28" fillId="0" borderId="0" xfId="0" applyFont="1"/>
    <xf numFmtId="0" fontId="29" fillId="6" borderId="6" xfId="0" applyFont="1" applyFill="1" applyBorder="1"/>
    <xf numFmtId="0" fontId="0" fillId="0" borderId="0" xfId="0" applyProtection="1">
      <protection locked="0"/>
    </xf>
    <xf numFmtId="0" fontId="1" fillId="0" borderId="0" xfId="5" applyFont="1" applyAlignment="1">
      <alignment horizontal="left"/>
    </xf>
    <xf numFmtId="0" fontId="1" fillId="7" borderId="0" xfId="5" applyFont="1" applyFill="1" applyAlignment="1">
      <alignment horizontal="left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68" fontId="6" fillId="0" borderId="0" xfId="7" applyNumberFormat="1" applyFont="1"/>
    <xf numFmtId="169" fontId="18" fillId="10" borderId="19" xfId="0" applyNumberFormat="1" applyFont="1" applyFill="1" applyBorder="1" applyAlignment="1">
      <alignment horizontal="center" vertical="top" wrapText="1" readingOrder="1"/>
    </xf>
    <xf numFmtId="0" fontId="10" fillId="6" borderId="6" xfId="0" applyFont="1" applyFill="1" applyBorder="1" applyAlignment="1">
      <alignment horizontal="center"/>
    </xf>
    <xf numFmtId="49" fontId="0" fillId="0" borderId="0" xfId="0" applyNumberFormat="1" applyAlignment="1">
      <alignment horizontal="left"/>
    </xf>
    <xf numFmtId="165" fontId="6" fillId="0" borderId="0" xfId="2" quotePrefix="1" applyNumberFormat="1" applyFont="1" applyAlignment="1" applyProtection="1">
      <alignment horizontal="left"/>
      <protection locked="0"/>
    </xf>
    <xf numFmtId="49" fontId="0" fillId="11" borderId="0" xfId="0" applyNumberFormat="1" applyFill="1"/>
    <xf numFmtId="0" fontId="8" fillId="0" borderId="0" xfId="0" applyFont="1"/>
    <xf numFmtId="0" fontId="10" fillId="4" borderId="11" xfId="0" applyFont="1" applyFill="1" applyBorder="1"/>
    <xf numFmtId="0" fontId="10" fillId="4" borderId="15" xfId="0" applyFont="1" applyFill="1" applyBorder="1"/>
    <xf numFmtId="0" fontId="10" fillId="4" borderId="12" xfId="0" applyFont="1" applyFill="1" applyBorder="1"/>
    <xf numFmtId="0" fontId="10" fillId="4" borderId="14" xfId="0" applyFont="1" applyFill="1" applyBorder="1"/>
    <xf numFmtId="0" fontId="10" fillId="4" borderId="16" xfId="0" applyFont="1" applyFill="1" applyBorder="1"/>
    <xf numFmtId="0" fontId="10" fillId="4" borderId="13" xfId="0" applyFont="1" applyFill="1" applyBorder="1"/>
    <xf numFmtId="0" fontId="18" fillId="2" borderId="14" xfId="0" applyFont="1" applyFill="1" applyBorder="1" applyAlignment="1">
      <alignment horizontal="center" wrapText="1"/>
    </xf>
    <xf numFmtId="0" fontId="18" fillId="2" borderId="16" xfId="0" applyFont="1" applyFill="1" applyBorder="1" applyAlignment="1">
      <alignment horizontal="center" wrapText="1"/>
    </xf>
    <xf numFmtId="0" fontId="18" fillId="2" borderId="11" xfId="0" applyFont="1" applyFill="1" applyBorder="1" applyAlignment="1">
      <alignment horizontal="center" wrapText="1"/>
    </xf>
    <xf numFmtId="0" fontId="18" fillId="2" borderId="15" xfId="0" applyFont="1" applyFill="1" applyBorder="1" applyAlignment="1">
      <alignment horizontal="center" wrapText="1"/>
    </xf>
    <xf numFmtId="0" fontId="10" fillId="2" borderId="7" xfId="0" quotePrefix="1" applyFont="1" applyFill="1" applyBorder="1" applyAlignment="1">
      <alignment horizontal="left" vertical="center" wrapText="1"/>
    </xf>
    <xf numFmtId="0" fontId="10" fillId="2" borderId="5" xfId="0" quotePrefix="1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10" fillId="2" borderId="8" xfId="0" quotePrefix="1" applyFont="1" applyFill="1" applyBorder="1" applyAlignment="1">
      <alignment horizontal="center"/>
    </xf>
    <xf numFmtId="0" fontId="10" fillId="2" borderId="10" xfId="0" quotePrefix="1" applyFont="1" applyFill="1" applyBorder="1" applyAlignment="1">
      <alignment horizontal="center"/>
    </xf>
    <xf numFmtId="9" fontId="13" fillId="4" borderId="8" xfId="0" applyNumberFormat="1" applyFont="1" applyFill="1" applyBorder="1" applyAlignment="1" applyProtection="1">
      <alignment horizontal="center" vertical="center"/>
      <protection locked="0"/>
    </xf>
    <xf numFmtId="9" fontId="13" fillId="4" borderId="9" xfId="0" applyNumberFormat="1" applyFont="1" applyFill="1" applyBorder="1" applyAlignment="1" applyProtection="1">
      <alignment horizontal="center" vertical="center"/>
      <protection locked="0"/>
    </xf>
    <xf numFmtId="9" fontId="13" fillId="4" borderId="10" xfId="0" applyNumberFormat="1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>
      <alignment horizontal="right" indent="1"/>
    </xf>
    <xf numFmtId="0" fontId="10" fillId="2" borderId="15" xfId="0" applyFont="1" applyFill="1" applyBorder="1" applyAlignment="1">
      <alignment horizontal="right" indent="1"/>
    </xf>
    <xf numFmtId="0" fontId="10" fillId="2" borderId="12" xfId="0" applyFont="1" applyFill="1" applyBorder="1" applyAlignment="1">
      <alignment horizontal="right" indent="1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10" fillId="2" borderId="14" xfId="0" applyFont="1" applyFill="1" applyBorder="1" applyAlignment="1">
      <alignment horizontal="right" indent="1"/>
    </xf>
    <xf numFmtId="0" fontId="10" fillId="2" borderId="16" xfId="0" applyFont="1" applyFill="1" applyBorder="1" applyAlignment="1">
      <alignment horizontal="right" indent="1"/>
    </xf>
    <xf numFmtId="0" fontId="10" fillId="2" borderId="13" xfId="0" applyFont="1" applyFill="1" applyBorder="1" applyAlignment="1">
      <alignment horizontal="right" indent="1"/>
    </xf>
    <xf numFmtId="0" fontId="12" fillId="4" borderId="2" xfId="0" applyFont="1" applyFill="1" applyBorder="1" applyAlignment="1">
      <alignment horizontal="left" indent="1"/>
    </xf>
    <xf numFmtId="0" fontId="12" fillId="4" borderId="0" xfId="0" applyFont="1" applyFill="1" applyAlignment="1">
      <alignment horizontal="left" indent="1"/>
    </xf>
    <xf numFmtId="0" fontId="10" fillId="2" borderId="6" xfId="0" applyFont="1" applyFill="1" applyBorder="1" applyAlignment="1">
      <alignment horizontal="center"/>
    </xf>
    <xf numFmtId="0" fontId="30" fillId="5" borderId="8" xfId="0" applyFont="1" applyFill="1" applyBorder="1" applyAlignment="1">
      <alignment horizontal="center"/>
    </xf>
    <xf numFmtId="0" fontId="30" fillId="5" borderId="10" xfId="0" applyFont="1" applyFill="1" applyBorder="1" applyAlignment="1">
      <alignment horizontal="center"/>
    </xf>
    <xf numFmtId="0" fontId="31" fillId="4" borderId="16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left" vertical="center" indent="3"/>
    </xf>
    <xf numFmtId="0" fontId="21" fillId="2" borderId="9" xfId="0" applyFont="1" applyFill="1" applyBorder="1" applyAlignment="1">
      <alignment horizontal="left" vertical="center" indent="3"/>
    </xf>
    <xf numFmtId="0" fontId="21" fillId="2" borderId="10" xfId="0" applyFont="1" applyFill="1" applyBorder="1" applyAlignment="1">
      <alignment horizontal="left" vertical="center" indent="3"/>
    </xf>
    <xf numFmtId="0" fontId="11" fillId="3" borderId="23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/>
    </xf>
  </cellXfs>
  <cellStyles count="8">
    <cellStyle name="Lien hypertexte" xfId="1" builtinId="8"/>
    <cellStyle name="Milliers" xfId="2" builtinId="3"/>
    <cellStyle name="Monétaire" xfId="3" builtinId="4"/>
    <cellStyle name="Normal" xfId="0" builtinId="0"/>
    <cellStyle name="Normal 2" xfId="4" xr:uid="{66D495CA-00B6-45E4-A5A5-F8165B42DC8B}"/>
    <cellStyle name="Normal_Fev23" xfId="5" xr:uid="{796CA802-8008-4B5B-9CB2-D80E1512C154}"/>
    <cellStyle name="Normal_Parameters_1" xfId="6" xr:uid="{9E467DD5-88BF-46B1-B436-BEB77228F106}"/>
    <cellStyle name="Pourcentage" xfId="7" builtinId="5"/>
  </cellStyles>
  <dxfs count="88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theme="0" tint="-0.499984740745262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  <name val="Cambria"/>
        <scheme val="none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Style="combo" dx="22" fmlaLink="Parameters!$B$9" fmlaRange="Parameters!$B$11:$B$13" noThreeD="1" sel="2" val="0"/>
</file>

<file path=xl/ctrlProps/ctrlProp2.xml><?xml version="1.0" encoding="utf-8"?>
<formControlPr xmlns="http://schemas.microsoft.com/office/spreadsheetml/2009/9/main" objectType="Drop" dropStyle="combo" dx="22" fmlaLink="Parameters!$D$9" fmlaRange="Parameters!$D$11:$D$21" noThreeD="1" sel="8" val="0"/>
</file>

<file path=xl/ctrlProps/ctrlProp3.xml><?xml version="1.0" encoding="utf-8"?>
<formControlPr xmlns="http://schemas.microsoft.com/office/spreadsheetml/2009/9/main" objectType="Drop" dropStyle="combo" dx="22" fmlaLink="Parameters!$F$9" fmlaRange="Parameters!$F$11:$F$21" noThreeD="1" sel="3" val="2"/>
</file>

<file path=xl/ctrlProps/ctrlProp4.xml><?xml version="1.0" encoding="utf-8"?>
<formControlPr xmlns="http://schemas.microsoft.com/office/spreadsheetml/2009/9/main" objectType="Drop" dropStyle="combo" dx="22" fmlaLink="Parameters!$H$9" fmlaRange="Parameters!$H$11:$H$15" noThreeD="1" sel="1" val="0"/>
</file>

<file path=xl/ctrlProps/ctrlProp5.xml><?xml version="1.0" encoding="utf-8"?>
<formControlPr xmlns="http://schemas.microsoft.com/office/spreadsheetml/2009/9/main" objectType="Drop" dropStyle="combo" dx="22" fmlaLink="Parameters!$L$9" fmlaRange="Parameters!$L$11:$L$21" noThreeD="1" sel="2" val="0"/>
</file>

<file path=xl/ctrlProps/ctrlProp6.xml><?xml version="1.0" encoding="utf-8"?>
<formControlPr xmlns="http://schemas.microsoft.com/office/spreadsheetml/2009/9/main" objectType="Radio" firstButton="1" fmlaLink="Parameters!$B$4" lockText="1" noThreeD="1"/>
</file>

<file path=xl/ctrlProps/ctrlProp7.xml><?xml version="1.0" encoding="utf-8"?>
<formControlPr xmlns="http://schemas.microsoft.com/office/spreadsheetml/2009/9/main" objectType="Radio" checked="Checked" lockText="1" noThreeD="1"/>
</file>

<file path=xl/ctrlProps/ctrlProp8.xml><?xml version="1.0" encoding="utf-8"?>
<formControlPr xmlns="http://schemas.microsoft.com/office/spreadsheetml/2009/9/main" objectType="Drop" dropStyle="combo" dx="22" fmlaLink="Parameters!$J$9" fmlaRange="Parameters!$J$11:$J$16" noThreeD="1" sel="2" val="0"/>
</file>

<file path=xl/ctrlProps/ctrlProp9.xml><?xml version="1.0" encoding="utf-8"?>
<formControlPr xmlns="http://schemas.microsoft.com/office/spreadsheetml/2009/9/main" objectType="Drop" dropStyle="combo" dx="22" fmlaLink="Parameters!$B$2" fmlaRange="Country" noThreeD="1" sel="5" val="4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4</xdr:row>
          <xdr:rowOff>38100</xdr:rowOff>
        </xdr:from>
        <xdr:to>
          <xdr:col>8</xdr:col>
          <xdr:colOff>1476375</xdr:colOff>
          <xdr:row>5</xdr:row>
          <xdr:rowOff>19050</xdr:rowOff>
        </xdr:to>
        <xdr:sp macro="" textlink="">
          <xdr:nvSpPr>
            <xdr:cNvPr id="15366" name="Drop Down 6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1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5</xdr:row>
          <xdr:rowOff>38100</xdr:rowOff>
        </xdr:from>
        <xdr:to>
          <xdr:col>8</xdr:col>
          <xdr:colOff>1476375</xdr:colOff>
          <xdr:row>6</xdr:row>
          <xdr:rowOff>19050</xdr:rowOff>
        </xdr:to>
        <xdr:sp macro="" textlink="">
          <xdr:nvSpPr>
            <xdr:cNvPr id="15367" name="Drop Down 7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00000000-0008-0000-0100-00000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6</xdr:row>
          <xdr:rowOff>38100</xdr:rowOff>
        </xdr:from>
        <xdr:to>
          <xdr:col>8</xdr:col>
          <xdr:colOff>1476375</xdr:colOff>
          <xdr:row>7</xdr:row>
          <xdr:rowOff>19050</xdr:rowOff>
        </xdr:to>
        <xdr:sp macro="" textlink="">
          <xdr:nvSpPr>
            <xdr:cNvPr id="15368" name="Drop Down 8" hidden="1">
              <a:extLst>
                <a:ext uri="{63B3BB69-23CF-44E3-9099-C40C66FF867C}">
                  <a14:compatExt spid="_x0000_s15368"/>
                </a:ext>
                <a:ext uri="{FF2B5EF4-FFF2-40B4-BE49-F238E27FC236}">
                  <a16:creationId xmlns:a16="http://schemas.microsoft.com/office/drawing/2014/main" id="{00000000-0008-0000-0100-00000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7</xdr:row>
          <xdr:rowOff>57150</xdr:rowOff>
        </xdr:from>
        <xdr:to>
          <xdr:col>8</xdr:col>
          <xdr:colOff>1476375</xdr:colOff>
          <xdr:row>8</xdr:row>
          <xdr:rowOff>38100</xdr:rowOff>
        </xdr:to>
        <xdr:sp macro="" textlink="">
          <xdr:nvSpPr>
            <xdr:cNvPr id="15369" name="Drop Down 9" hidden="1">
              <a:extLst>
                <a:ext uri="{63B3BB69-23CF-44E3-9099-C40C66FF867C}">
                  <a14:compatExt spid="_x0000_s15369"/>
                </a:ext>
                <a:ext uri="{FF2B5EF4-FFF2-40B4-BE49-F238E27FC236}">
                  <a16:creationId xmlns:a16="http://schemas.microsoft.com/office/drawing/2014/main" id="{00000000-0008-0000-0100-00000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9</xdr:row>
          <xdr:rowOff>57150</xdr:rowOff>
        </xdr:from>
        <xdr:to>
          <xdr:col>8</xdr:col>
          <xdr:colOff>1476375</xdr:colOff>
          <xdr:row>10</xdr:row>
          <xdr:rowOff>47625</xdr:rowOff>
        </xdr:to>
        <xdr:sp macro="" textlink="">
          <xdr:nvSpPr>
            <xdr:cNvPr id="15370" name="Drop Down 10" hidden="1">
              <a:extLst>
                <a:ext uri="{63B3BB69-23CF-44E3-9099-C40C66FF867C}">
                  <a14:compatExt spid="_x0000_s15370"/>
                </a:ext>
                <a:ext uri="{FF2B5EF4-FFF2-40B4-BE49-F238E27FC236}">
                  <a16:creationId xmlns:a16="http://schemas.microsoft.com/office/drawing/2014/main" id="{00000000-0008-0000-0100-00000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</xdr:row>
          <xdr:rowOff>19050</xdr:rowOff>
        </xdr:from>
        <xdr:to>
          <xdr:col>3</xdr:col>
          <xdr:colOff>381000</xdr:colOff>
          <xdr:row>4</xdr:row>
          <xdr:rowOff>0</xdr:rowOff>
        </xdr:to>
        <xdr:sp macro="" textlink="">
          <xdr:nvSpPr>
            <xdr:cNvPr id="15543" name="Option Button 183" hidden="1">
              <a:extLst>
                <a:ext uri="{63B3BB69-23CF-44E3-9099-C40C66FF867C}">
                  <a14:compatExt spid="_x0000_s15543"/>
                </a:ext>
                <a:ext uri="{FF2B5EF4-FFF2-40B4-BE49-F238E27FC236}">
                  <a16:creationId xmlns:a16="http://schemas.microsoft.com/office/drawing/2014/main" id="{00000000-0008-0000-0100-0000B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</xdr:row>
          <xdr:rowOff>9525</xdr:rowOff>
        </xdr:from>
        <xdr:to>
          <xdr:col>3</xdr:col>
          <xdr:colOff>295275</xdr:colOff>
          <xdr:row>2</xdr:row>
          <xdr:rowOff>9525</xdr:rowOff>
        </xdr:to>
        <xdr:sp macro="" textlink="">
          <xdr:nvSpPr>
            <xdr:cNvPr id="15544" name="Option Button 184" hidden="1">
              <a:extLst>
                <a:ext uri="{63B3BB69-23CF-44E3-9099-C40C66FF867C}">
                  <a14:compatExt spid="_x0000_s15544"/>
                </a:ext>
                <a:ext uri="{FF2B5EF4-FFF2-40B4-BE49-F238E27FC236}">
                  <a16:creationId xmlns:a16="http://schemas.microsoft.com/office/drawing/2014/main" id="{00000000-0008-0000-0100-0000B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8</xdr:row>
          <xdr:rowOff>57150</xdr:rowOff>
        </xdr:from>
        <xdr:to>
          <xdr:col>8</xdr:col>
          <xdr:colOff>1476375</xdr:colOff>
          <xdr:row>9</xdr:row>
          <xdr:rowOff>47625</xdr:rowOff>
        </xdr:to>
        <xdr:sp macro="" textlink="">
          <xdr:nvSpPr>
            <xdr:cNvPr id="15545" name="Drop Down 185" hidden="1">
              <a:extLst>
                <a:ext uri="{63B3BB69-23CF-44E3-9099-C40C66FF867C}">
                  <a14:compatExt spid="_x0000_s15545"/>
                </a:ext>
                <a:ext uri="{FF2B5EF4-FFF2-40B4-BE49-F238E27FC236}">
                  <a16:creationId xmlns:a16="http://schemas.microsoft.com/office/drawing/2014/main" id="{00000000-0008-0000-0100-0000B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13</xdr:row>
          <xdr:rowOff>0</xdr:rowOff>
        </xdr:from>
        <xdr:to>
          <xdr:col>4</xdr:col>
          <xdr:colOff>771525</xdr:colOff>
          <xdr:row>14</xdr:row>
          <xdr:rowOff>19050</xdr:rowOff>
        </xdr:to>
        <xdr:sp macro="" textlink="">
          <xdr:nvSpPr>
            <xdr:cNvPr id="15546" name="Drop Down 186" hidden="1">
              <a:extLst>
                <a:ext uri="{63B3BB69-23CF-44E3-9099-C40C66FF867C}">
                  <a14:compatExt spid="_x0000_s15546"/>
                </a:ext>
                <a:ext uri="{FF2B5EF4-FFF2-40B4-BE49-F238E27FC236}">
                  <a16:creationId xmlns:a16="http://schemas.microsoft.com/office/drawing/2014/main" id="{00000000-0008-0000-0100-0000B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14654</xdr:colOff>
      <xdr:row>0</xdr:row>
      <xdr:rowOff>146539</xdr:rowOff>
    </xdr:from>
    <xdr:to>
      <xdr:col>3</xdr:col>
      <xdr:colOff>13921</xdr:colOff>
      <xdr:row>10</xdr:row>
      <xdr:rowOff>41764</xdr:rowOff>
    </xdr:to>
    <xdr:grpSp>
      <xdr:nvGrpSpPr>
        <xdr:cNvPr id="173784" name="Groupe 26">
          <a:extLst>
            <a:ext uri="{FF2B5EF4-FFF2-40B4-BE49-F238E27FC236}">
              <a16:creationId xmlns:a16="http://schemas.microsoft.com/office/drawing/2014/main" id="{80F247E0-5FD4-9072-BBFD-0ABA4B187040}"/>
            </a:ext>
          </a:extLst>
        </xdr:cNvPr>
        <xdr:cNvGrpSpPr>
          <a:grpSpLocks/>
        </xdr:cNvGrpSpPr>
      </xdr:nvGrpSpPr>
      <xdr:grpSpPr bwMode="auto">
        <a:xfrm>
          <a:off x="14654" y="146539"/>
          <a:ext cx="1515940" cy="2100629"/>
          <a:chOff x="0" y="479121"/>
          <a:chExt cx="3582938" cy="5963177"/>
        </a:xfrm>
      </xdr:grpSpPr>
      <xdr:pic>
        <xdr:nvPicPr>
          <xdr:cNvPr id="173785" name="Picture 3" descr="R:\Marketing\MKTG COMMUNICATION\5- Ressources graphiques\Photos et Vectoriels\Produits\POMPE EOS 60C980\pump-EOS-60C980-15R.png">
            <a:extLst>
              <a:ext uri="{FF2B5EF4-FFF2-40B4-BE49-F238E27FC236}">
                <a16:creationId xmlns:a16="http://schemas.microsoft.com/office/drawing/2014/main" id="{83902B18-F1CE-75B1-E223-57BD757893A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479121"/>
            <a:ext cx="1739900" cy="53261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3786" name="Picture 4" descr="R:\Marketing\MKTG COMMUNICATION\5- Ressources graphiques\Photos et Vectoriels\Produits\POMPE BILLE 40-750CC\pump-BILLE-40-750CC-15R.png">
            <a:extLst>
              <a:ext uri="{FF2B5EF4-FFF2-40B4-BE49-F238E27FC236}">
                <a16:creationId xmlns:a16="http://schemas.microsoft.com/office/drawing/2014/main" id="{AB9C9561-2ED0-A203-C458-49087A0864E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9108" y="2025500"/>
            <a:ext cx="1352612" cy="40826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3787" name="Picture 6" descr="R:\Marketing\MKTG COMMUNICATION\5- Ressources graphiques\Photos et Vectoriels\Produits\POMPE MAJOR PALETTE\30-560CC\pump-MAJOR-PALLETTE-30-560CC-15R.png">
            <a:extLst>
              <a:ext uri="{FF2B5EF4-FFF2-40B4-BE49-F238E27FC236}">
                <a16:creationId xmlns:a16="http://schemas.microsoft.com/office/drawing/2014/main" id="{47612CA1-9688-9D2A-049F-7E55F7B505B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44600" y="2448478"/>
            <a:ext cx="1140506" cy="38608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3788" name="Picture 7" descr="R:\Marketing\MKTG COMMUNICATION\5- Ressources graphiques\Photos et Vectoriels\Produits\POMPE MAJOR PALETTE\30-400CC\pump-MAJOR-PALLETTE-30-400CC-15R.png">
            <a:extLst>
              <a:ext uri="{FF2B5EF4-FFF2-40B4-BE49-F238E27FC236}">
                <a16:creationId xmlns:a16="http://schemas.microsoft.com/office/drawing/2014/main" id="{EA71775E-39C9-7012-8F0E-56B2E4F8AA3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63688" y="2910274"/>
            <a:ext cx="1104900" cy="35320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3789" name="Picture 8" descr="R:\Marketing\MKTG COMMUNICATION\5- Ressources graphiques\Photos et Vectoriels\Produits\POMPE MAJOR PALETTE\30-216CC\pump-MAJOR-PALLETTE-30-216CC-15R.png">
            <a:extLst>
              <a:ext uri="{FF2B5EF4-FFF2-40B4-BE49-F238E27FC236}">
                <a16:creationId xmlns:a16="http://schemas.microsoft.com/office/drawing/2014/main" id="{B6F41D37-9C8A-2F5D-A6DB-4233AA84C57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155637" y="3160473"/>
            <a:ext cx="1139269" cy="316097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3790" name="Image 32">
            <a:extLst>
              <a:ext uri="{FF2B5EF4-FFF2-40B4-BE49-F238E27FC236}">
                <a16:creationId xmlns:a16="http://schemas.microsoft.com/office/drawing/2014/main" id="{DB74BDDC-713F-4C5D-F02E-38B9EBFBB7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753007" y="3867820"/>
            <a:ext cx="736478" cy="250440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3791" name="Picture 5" descr="R:\Marketing\MKTG COMMUNICATION\5- Ressources graphiques\Photos et Vectoriels\Produits\POMPE ALTO PALETTE\60-60CC\pump-ALTO-PALETTE-60-60CC-15R.png">
            <a:extLst>
              <a:ext uri="{FF2B5EF4-FFF2-40B4-BE49-F238E27FC236}">
                <a16:creationId xmlns:a16="http://schemas.microsoft.com/office/drawing/2014/main" id="{73553C7D-2E28-CCD3-6BD5-C30AD6AEFC5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06060" y="4357533"/>
            <a:ext cx="476878" cy="202379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xelindustries.sharepoint.com/sites/SK-P-PRICINGCOMMUNICATION-06-Management/Documents%20partages/05-%20&#9881;&#65039;%20Management/PRICING%20CAMPAIGNS/E2027/REF%20Chantier%20E2027%2020-04-26.xlsx" TargetMode="External"/><Relationship Id="rId1" Type="http://schemas.openxmlformats.org/officeDocument/2006/relationships/externalLinkPath" Target="https://exelindustries.sharepoint.com/sites/SK-P-PRICINGCOMMUNICATION-06-Management/Documents%20partages/05-%20&#9881;&#65039;%20Management/PRICING%20CAMPAIGNS/E2027/REF%20Chantier%20E2027%2020-0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F Chantier E2027"/>
      <sheetName val="Notes"/>
      <sheetName val="Feuil4"/>
      <sheetName val="regulateurs airmix 2026"/>
      <sheetName val="Ref à ne pas reprendre"/>
      <sheetName val="Des MàJ"/>
      <sheetName val="Synopt Var 27vs26 Dyn"/>
      <sheetName val="Var Dyn"/>
      <sheetName val="Synopt Var 27vs26 Dyn (2)"/>
      <sheetName val="Price Adj, By PG"/>
      <sheetName val="Grille de remises"/>
      <sheetName val="Art Maitre"/>
      <sheetName val="Art Vente"/>
      <sheetName val="PdB"/>
      <sheetName val="EN 01-09-26"/>
      <sheetName val="FR 01-09-26"/>
    </sheetNames>
    <sheetDataSet>
      <sheetData sheetId="0">
        <row r="199">
          <cell r="B199" t="str">
            <v>10202</v>
          </cell>
          <cell r="BH199">
            <v>2535.94</v>
          </cell>
        </row>
        <row r="200">
          <cell r="B200" t="str">
            <v>10208</v>
          </cell>
          <cell r="BH200">
            <v>1213.51</v>
          </cell>
        </row>
        <row r="201">
          <cell r="B201" t="str">
            <v>10219</v>
          </cell>
          <cell r="BH201">
            <v>22.5</v>
          </cell>
        </row>
        <row r="202">
          <cell r="B202" t="str">
            <v>10257</v>
          </cell>
          <cell r="BH202">
            <v>331.96</v>
          </cell>
        </row>
        <row r="203">
          <cell r="B203" t="str">
            <v>10258</v>
          </cell>
          <cell r="BH203">
            <v>168.01</v>
          </cell>
        </row>
        <row r="204">
          <cell r="B204" t="str">
            <v>23005</v>
          </cell>
          <cell r="BH204">
            <v>263.88</v>
          </cell>
        </row>
        <row r="205">
          <cell r="B205" t="str">
            <v>23010</v>
          </cell>
          <cell r="BH205">
            <v>26.79</v>
          </cell>
        </row>
        <row r="206">
          <cell r="B206" t="str">
            <v>23015</v>
          </cell>
          <cell r="BH206">
            <v>28.06</v>
          </cell>
        </row>
        <row r="207">
          <cell r="B207" t="str">
            <v>23016</v>
          </cell>
          <cell r="BH207">
            <v>24.79</v>
          </cell>
        </row>
        <row r="208">
          <cell r="B208" t="str">
            <v>23017</v>
          </cell>
          <cell r="BH208">
            <v>63.3</v>
          </cell>
        </row>
        <row r="209">
          <cell r="B209" t="str">
            <v>25011</v>
          </cell>
          <cell r="BH209">
            <v>1661.1</v>
          </cell>
        </row>
        <row r="210">
          <cell r="B210" t="str">
            <v>25027</v>
          </cell>
          <cell r="BH210">
            <v>22.4</v>
          </cell>
        </row>
        <row r="211">
          <cell r="B211" t="str">
            <v>25036</v>
          </cell>
          <cell r="BH211">
            <v>36.1</v>
          </cell>
        </row>
        <row r="212">
          <cell r="B212" t="str">
            <v>25039</v>
          </cell>
          <cell r="BH212">
            <v>17.91</v>
          </cell>
        </row>
        <row r="213">
          <cell r="B213" t="str">
            <v>25044</v>
          </cell>
          <cell r="BH213">
            <v>29.29</v>
          </cell>
        </row>
        <row r="214">
          <cell r="B214" t="str">
            <v>25046</v>
          </cell>
          <cell r="BH214">
            <v>61.51</v>
          </cell>
        </row>
        <row r="215">
          <cell r="B215" t="str">
            <v>28013</v>
          </cell>
          <cell r="BH215">
            <v>50.98</v>
          </cell>
        </row>
        <row r="216">
          <cell r="B216" t="str">
            <v>28014</v>
          </cell>
          <cell r="BH216">
            <v>74.69</v>
          </cell>
        </row>
        <row r="217">
          <cell r="B217" t="str">
            <v>28024</v>
          </cell>
          <cell r="BH217">
            <v>25.56</v>
          </cell>
        </row>
        <row r="218">
          <cell r="B218" t="str">
            <v>28041</v>
          </cell>
          <cell r="BH218">
            <v>138.68</v>
          </cell>
        </row>
        <row r="219">
          <cell r="B219" t="str">
            <v>28042</v>
          </cell>
          <cell r="BH219">
            <v>118.14</v>
          </cell>
        </row>
        <row r="220">
          <cell r="B220" t="str">
            <v>28052</v>
          </cell>
          <cell r="BH220">
            <v>228.95</v>
          </cell>
        </row>
        <row r="221">
          <cell r="B221" t="str">
            <v>28053</v>
          </cell>
          <cell r="BH221">
            <v>1286.75</v>
          </cell>
        </row>
        <row r="222">
          <cell r="B222" t="str">
            <v>28055</v>
          </cell>
          <cell r="BH222">
            <v>788.66</v>
          </cell>
        </row>
        <row r="223">
          <cell r="B223" t="str">
            <v>28105</v>
          </cell>
          <cell r="BH223">
            <v>603</v>
          </cell>
        </row>
        <row r="224">
          <cell r="B224" t="str">
            <v>000029112</v>
          </cell>
          <cell r="BH224">
            <v>810.98</v>
          </cell>
        </row>
        <row r="225">
          <cell r="B225" t="str">
            <v>000029118</v>
          </cell>
          <cell r="BH225">
            <v>349.92</v>
          </cell>
        </row>
        <row r="226">
          <cell r="B226" t="str">
            <v>000029120</v>
          </cell>
          <cell r="BH226">
            <v>381.87</v>
          </cell>
        </row>
        <row r="227">
          <cell r="B227" t="str">
            <v>000029125</v>
          </cell>
          <cell r="BH227">
            <v>361.22</v>
          </cell>
        </row>
        <row r="228">
          <cell r="B228" t="str">
            <v>000029160</v>
          </cell>
          <cell r="BH228">
            <v>162.97</v>
          </cell>
        </row>
        <row r="229">
          <cell r="B229" t="str">
            <v>30060</v>
          </cell>
          <cell r="BH229">
            <v>2303.6799999999998</v>
          </cell>
        </row>
        <row r="230">
          <cell r="B230" t="str">
            <v>30102</v>
          </cell>
          <cell r="BH230">
            <v>365.26</v>
          </cell>
        </row>
        <row r="231">
          <cell r="B231" t="str">
            <v>30103</v>
          </cell>
          <cell r="BH231">
            <v>254.47</v>
          </cell>
        </row>
        <row r="232">
          <cell r="B232" t="str">
            <v>30104</v>
          </cell>
          <cell r="BH232">
            <v>794.67</v>
          </cell>
        </row>
        <row r="233">
          <cell r="B233" t="str">
            <v>30108</v>
          </cell>
          <cell r="BH233">
            <v>328.73</v>
          </cell>
        </row>
        <row r="234">
          <cell r="B234" t="str">
            <v>30110</v>
          </cell>
          <cell r="BH234">
            <v>672.71</v>
          </cell>
        </row>
        <row r="235">
          <cell r="B235" t="str">
            <v>30111</v>
          </cell>
          <cell r="BH235">
            <v>571.16999999999996</v>
          </cell>
        </row>
        <row r="236">
          <cell r="B236" t="str">
            <v>30115</v>
          </cell>
          <cell r="BH236">
            <v>171.43</v>
          </cell>
        </row>
        <row r="237">
          <cell r="B237" t="str">
            <v>30151</v>
          </cell>
          <cell r="BH237">
            <v>9586.51</v>
          </cell>
        </row>
        <row r="238">
          <cell r="B238" t="str">
            <v>30165</v>
          </cell>
          <cell r="BH238">
            <v>2488.96</v>
          </cell>
        </row>
        <row r="239">
          <cell r="B239" t="str">
            <v>30506</v>
          </cell>
          <cell r="BH239">
            <v>163.61000000000001</v>
          </cell>
        </row>
        <row r="240">
          <cell r="B240" t="str">
            <v>30512</v>
          </cell>
          <cell r="BH240">
            <v>811.97</v>
          </cell>
        </row>
        <row r="241">
          <cell r="B241" t="str">
            <v>30514</v>
          </cell>
          <cell r="BH241">
            <v>1290.7</v>
          </cell>
        </row>
        <row r="242">
          <cell r="B242" t="str">
            <v>30519</v>
          </cell>
          <cell r="BH242">
            <v>69.650000000000006</v>
          </cell>
        </row>
        <row r="243">
          <cell r="B243" t="str">
            <v>30521</v>
          </cell>
          <cell r="BH243">
            <v>15.98</v>
          </cell>
        </row>
        <row r="244">
          <cell r="B244" t="str">
            <v>30523</v>
          </cell>
          <cell r="BH244">
            <v>360.79</v>
          </cell>
        </row>
        <row r="245">
          <cell r="B245" t="str">
            <v>30524</v>
          </cell>
          <cell r="BH245">
            <v>636.88</v>
          </cell>
        </row>
        <row r="246">
          <cell r="B246" t="str">
            <v>30531</v>
          </cell>
          <cell r="BH246">
            <v>141.15</v>
          </cell>
        </row>
        <row r="247">
          <cell r="B247" t="str">
            <v>30549</v>
          </cell>
          <cell r="BH247">
            <v>54.17</v>
          </cell>
        </row>
        <row r="248">
          <cell r="B248" t="str">
            <v>30619</v>
          </cell>
          <cell r="BH248">
            <v>1556.61</v>
          </cell>
        </row>
        <row r="249">
          <cell r="B249" t="str">
            <v>30644</v>
          </cell>
          <cell r="BH249">
            <v>38.31</v>
          </cell>
        </row>
        <row r="250">
          <cell r="B250" t="str">
            <v>30649</v>
          </cell>
          <cell r="BH250">
            <v>735.39</v>
          </cell>
        </row>
        <row r="251">
          <cell r="B251" t="str">
            <v>30650</v>
          </cell>
          <cell r="BH251">
            <v>102.32</v>
          </cell>
        </row>
        <row r="252">
          <cell r="B252" t="str">
            <v>30682</v>
          </cell>
          <cell r="BH252">
            <v>587.33000000000004</v>
          </cell>
        </row>
        <row r="253">
          <cell r="B253" t="str">
            <v>30723</v>
          </cell>
          <cell r="BH253">
            <v>62.96</v>
          </cell>
        </row>
        <row r="254">
          <cell r="B254" t="str">
            <v>40016</v>
          </cell>
          <cell r="BH254">
            <v>68.52</v>
          </cell>
        </row>
        <row r="255">
          <cell r="B255" t="str">
            <v>40017</v>
          </cell>
          <cell r="BH255">
            <v>101.61</v>
          </cell>
        </row>
        <row r="256">
          <cell r="B256" t="str">
            <v>45001</v>
          </cell>
          <cell r="BH256">
            <v>122.24</v>
          </cell>
        </row>
        <row r="257">
          <cell r="B257" t="str">
            <v>45005</v>
          </cell>
          <cell r="BH257">
            <v>878.61</v>
          </cell>
        </row>
        <row r="258">
          <cell r="B258" t="str">
            <v>45009</v>
          </cell>
          <cell r="BH258">
            <v>69.92</v>
          </cell>
        </row>
        <row r="259">
          <cell r="B259" t="str">
            <v>45010</v>
          </cell>
          <cell r="BH259">
            <v>115.69</v>
          </cell>
        </row>
        <row r="260">
          <cell r="B260" t="str">
            <v>45012</v>
          </cell>
          <cell r="BH260">
            <v>1611.37</v>
          </cell>
        </row>
        <row r="261">
          <cell r="B261" t="str">
            <v>45013</v>
          </cell>
          <cell r="BH261">
            <v>752.11</v>
          </cell>
        </row>
        <row r="262">
          <cell r="B262" t="str">
            <v>45015</v>
          </cell>
          <cell r="BH262">
            <v>119.91</v>
          </cell>
        </row>
        <row r="263">
          <cell r="B263" t="str">
            <v>45016</v>
          </cell>
          <cell r="BH263">
            <v>34.9</v>
          </cell>
        </row>
        <row r="264">
          <cell r="B264" t="str">
            <v>50523</v>
          </cell>
          <cell r="BH264">
            <v>186.71</v>
          </cell>
        </row>
        <row r="265">
          <cell r="B265" t="str">
            <v>55282</v>
          </cell>
          <cell r="BH265">
            <v>287.64</v>
          </cell>
        </row>
        <row r="266">
          <cell r="B266" t="str">
            <v>55286</v>
          </cell>
          <cell r="BH266">
            <v>22.71</v>
          </cell>
        </row>
        <row r="267">
          <cell r="B267" t="str">
            <v>55287</v>
          </cell>
          <cell r="BH267">
            <v>99.94</v>
          </cell>
        </row>
        <row r="268">
          <cell r="B268" t="str">
            <v>55581</v>
          </cell>
          <cell r="BH268">
            <v>127.09</v>
          </cell>
        </row>
        <row r="269">
          <cell r="B269" t="str">
            <v>60113</v>
          </cell>
          <cell r="BH269">
            <v>1035.22</v>
          </cell>
        </row>
        <row r="270">
          <cell r="B270" t="str">
            <v>60114</v>
          </cell>
          <cell r="BH270">
            <v>530.37</v>
          </cell>
        </row>
        <row r="271">
          <cell r="B271" t="str">
            <v>60115</v>
          </cell>
          <cell r="BH271">
            <v>1509.77</v>
          </cell>
        </row>
        <row r="272">
          <cell r="B272" t="str">
            <v>60116</v>
          </cell>
          <cell r="BH272">
            <v>83.37</v>
          </cell>
        </row>
        <row r="273">
          <cell r="B273" t="str">
            <v>60117</v>
          </cell>
          <cell r="BH273">
            <v>203.4</v>
          </cell>
        </row>
        <row r="274">
          <cell r="B274" t="str">
            <v>60118</v>
          </cell>
          <cell r="BH274">
            <v>274.14</v>
          </cell>
        </row>
        <row r="275">
          <cell r="B275" t="str">
            <v>60119</v>
          </cell>
          <cell r="BH275">
            <v>383.77</v>
          </cell>
        </row>
        <row r="276">
          <cell r="B276" t="str">
            <v>60120</v>
          </cell>
          <cell r="BH276">
            <v>67.099999999999994</v>
          </cell>
        </row>
        <row r="277">
          <cell r="B277" t="str">
            <v>60121</v>
          </cell>
          <cell r="BH277">
            <v>32.22</v>
          </cell>
        </row>
        <row r="278">
          <cell r="B278" t="str">
            <v>60122</v>
          </cell>
          <cell r="BH278">
            <v>41</v>
          </cell>
        </row>
        <row r="279">
          <cell r="B279" t="str">
            <v>60123</v>
          </cell>
          <cell r="BH279">
            <v>27.89</v>
          </cell>
        </row>
        <row r="280">
          <cell r="B280" t="str">
            <v>60124</v>
          </cell>
          <cell r="BH280">
            <v>314.60000000000002</v>
          </cell>
        </row>
        <row r="281">
          <cell r="B281" t="str">
            <v>60128</v>
          </cell>
          <cell r="BH281">
            <v>271.22000000000003</v>
          </cell>
        </row>
        <row r="282">
          <cell r="B282" t="str">
            <v>60129</v>
          </cell>
          <cell r="BH282">
            <v>233.32</v>
          </cell>
        </row>
        <row r="283">
          <cell r="B283" t="str">
            <v>60136</v>
          </cell>
          <cell r="BH283">
            <v>50.47</v>
          </cell>
        </row>
        <row r="284">
          <cell r="B284" t="str">
            <v>60137</v>
          </cell>
          <cell r="BH284">
            <v>19.57</v>
          </cell>
        </row>
        <row r="285">
          <cell r="B285" t="str">
            <v>60138</v>
          </cell>
          <cell r="BH285">
            <v>50.11</v>
          </cell>
        </row>
        <row r="286">
          <cell r="B286" t="str">
            <v>60139</v>
          </cell>
          <cell r="BH286">
            <v>35.270000000000003</v>
          </cell>
        </row>
        <row r="287">
          <cell r="B287" t="str">
            <v>60161</v>
          </cell>
          <cell r="BH287">
            <v>105.08</v>
          </cell>
        </row>
        <row r="288">
          <cell r="B288" t="str">
            <v>60164</v>
          </cell>
          <cell r="BH288">
            <v>502.2</v>
          </cell>
        </row>
        <row r="289">
          <cell r="B289" t="str">
            <v>60167</v>
          </cell>
          <cell r="BH289">
            <v>250.08</v>
          </cell>
        </row>
        <row r="290">
          <cell r="B290" t="str">
            <v>60181</v>
          </cell>
          <cell r="BH290">
            <v>2243.1</v>
          </cell>
        </row>
        <row r="291">
          <cell r="B291" t="str">
            <v>60184</v>
          </cell>
          <cell r="BH291">
            <v>309.07</v>
          </cell>
        </row>
        <row r="292">
          <cell r="B292" t="str">
            <v>60188</v>
          </cell>
          <cell r="BH292">
            <v>28.17</v>
          </cell>
        </row>
        <row r="293">
          <cell r="B293" t="str">
            <v>60191</v>
          </cell>
          <cell r="BH293">
            <v>2765.87</v>
          </cell>
        </row>
        <row r="294">
          <cell r="B294" t="str">
            <v>60219</v>
          </cell>
          <cell r="BH294">
            <v>372.75</v>
          </cell>
        </row>
        <row r="295">
          <cell r="B295" t="str">
            <v>60220</v>
          </cell>
          <cell r="BH295">
            <v>113.92</v>
          </cell>
        </row>
        <row r="296">
          <cell r="B296" t="str">
            <v>60221</v>
          </cell>
          <cell r="BH296">
            <v>324.33</v>
          </cell>
        </row>
        <row r="297">
          <cell r="B297" t="str">
            <v>75159</v>
          </cell>
          <cell r="BH297">
            <v>519.72</v>
          </cell>
        </row>
        <row r="298">
          <cell r="B298" t="str">
            <v>76010</v>
          </cell>
          <cell r="BH298">
            <v>42.68</v>
          </cell>
        </row>
        <row r="299">
          <cell r="B299" t="str">
            <v>76012</v>
          </cell>
          <cell r="BH299">
            <v>82.08</v>
          </cell>
        </row>
        <row r="300">
          <cell r="B300" t="str">
            <v>76016</v>
          </cell>
          <cell r="BH300">
            <v>114.99</v>
          </cell>
        </row>
        <row r="301">
          <cell r="B301" t="str">
            <v>76019</v>
          </cell>
          <cell r="BH301">
            <v>100.12</v>
          </cell>
        </row>
        <row r="302">
          <cell r="B302" t="str">
            <v>76022</v>
          </cell>
          <cell r="BH302">
            <v>40.89</v>
          </cell>
        </row>
        <row r="303">
          <cell r="B303" t="str">
            <v>76023</v>
          </cell>
          <cell r="BH303">
            <v>33.049999999999997</v>
          </cell>
        </row>
        <row r="304">
          <cell r="B304" t="str">
            <v>76024</v>
          </cell>
          <cell r="BH304">
            <v>55.76</v>
          </cell>
        </row>
        <row r="305">
          <cell r="B305" t="str">
            <v>76025</v>
          </cell>
          <cell r="BH305">
            <v>43.85</v>
          </cell>
        </row>
        <row r="306">
          <cell r="B306" t="str">
            <v>76026</v>
          </cell>
          <cell r="BH306">
            <v>62.8</v>
          </cell>
        </row>
        <row r="307">
          <cell r="B307" t="str">
            <v>76027</v>
          </cell>
          <cell r="BH307">
            <v>67.55</v>
          </cell>
        </row>
        <row r="308">
          <cell r="B308" t="str">
            <v>76028</v>
          </cell>
          <cell r="BH308">
            <v>72.44</v>
          </cell>
        </row>
        <row r="309">
          <cell r="B309" t="str">
            <v>76029</v>
          </cell>
          <cell r="BH309">
            <v>81.91</v>
          </cell>
        </row>
        <row r="310">
          <cell r="B310" t="str">
            <v>76030</v>
          </cell>
          <cell r="BH310">
            <v>109.65</v>
          </cell>
        </row>
        <row r="311">
          <cell r="B311" t="str">
            <v>76031</v>
          </cell>
          <cell r="BH311">
            <v>124.16</v>
          </cell>
        </row>
        <row r="312">
          <cell r="B312" t="str">
            <v>76033</v>
          </cell>
          <cell r="BH312">
            <v>118.91</v>
          </cell>
        </row>
        <row r="313">
          <cell r="B313" t="str">
            <v>76034</v>
          </cell>
          <cell r="BH313">
            <v>211.69</v>
          </cell>
        </row>
        <row r="314">
          <cell r="B314" t="str">
            <v>76035</v>
          </cell>
          <cell r="BH314">
            <v>46.69</v>
          </cell>
        </row>
        <row r="315">
          <cell r="B315" t="str">
            <v>76038</v>
          </cell>
          <cell r="BH315">
            <v>74.59</v>
          </cell>
        </row>
        <row r="316">
          <cell r="B316" t="str">
            <v>76039</v>
          </cell>
          <cell r="BH316">
            <v>87.23</v>
          </cell>
        </row>
        <row r="317">
          <cell r="B317" t="str">
            <v>76040</v>
          </cell>
          <cell r="BH317">
            <v>97.88</v>
          </cell>
        </row>
        <row r="318">
          <cell r="B318" t="str">
            <v>76041</v>
          </cell>
          <cell r="BH318">
            <v>110.8</v>
          </cell>
        </row>
        <row r="319">
          <cell r="B319" t="str">
            <v>76042</v>
          </cell>
          <cell r="BH319">
            <v>120.03</v>
          </cell>
        </row>
        <row r="320">
          <cell r="B320" t="str">
            <v>76043</v>
          </cell>
          <cell r="BH320">
            <v>140.43</v>
          </cell>
        </row>
        <row r="321">
          <cell r="B321" t="str">
            <v>76044</v>
          </cell>
          <cell r="BH321">
            <v>146.30000000000001</v>
          </cell>
        </row>
        <row r="322">
          <cell r="B322" t="str">
            <v>76045</v>
          </cell>
          <cell r="BH322">
            <v>202.37</v>
          </cell>
        </row>
        <row r="323">
          <cell r="B323" t="str">
            <v>76046</v>
          </cell>
          <cell r="BH323">
            <v>215.45</v>
          </cell>
        </row>
        <row r="324">
          <cell r="B324" t="str">
            <v>76049</v>
          </cell>
          <cell r="BH324">
            <v>51.9</v>
          </cell>
        </row>
        <row r="325">
          <cell r="B325" t="str">
            <v>76051</v>
          </cell>
          <cell r="BH325">
            <v>70.709999999999994</v>
          </cell>
        </row>
        <row r="326">
          <cell r="B326" t="str">
            <v>76056</v>
          </cell>
          <cell r="BH326">
            <v>158.96</v>
          </cell>
        </row>
        <row r="327">
          <cell r="B327" t="str">
            <v>76057</v>
          </cell>
          <cell r="BH327">
            <v>175.78</v>
          </cell>
        </row>
        <row r="328">
          <cell r="B328" t="str">
            <v>76064</v>
          </cell>
          <cell r="BH328">
            <v>108.65</v>
          </cell>
        </row>
        <row r="329">
          <cell r="B329" t="str">
            <v>76065</v>
          </cell>
          <cell r="BH329">
            <v>138.12</v>
          </cell>
        </row>
        <row r="330">
          <cell r="B330" t="str">
            <v>76067</v>
          </cell>
          <cell r="BH330">
            <v>211.91</v>
          </cell>
        </row>
        <row r="331">
          <cell r="B331" t="str">
            <v>76070</v>
          </cell>
          <cell r="BH331">
            <v>284.85000000000002</v>
          </cell>
        </row>
        <row r="332">
          <cell r="B332" t="str">
            <v>76073</v>
          </cell>
          <cell r="BH332">
            <v>455.6</v>
          </cell>
        </row>
        <row r="333">
          <cell r="B333" t="str">
            <v>76077</v>
          </cell>
          <cell r="BH333">
            <v>149</v>
          </cell>
        </row>
        <row r="334">
          <cell r="B334" t="str">
            <v>76080</v>
          </cell>
          <cell r="BH334">
            <v>232</v>
          </cell>
        </row>
        <row r="335">
          <cell r="B335" t="str">
            <v>76081</v>
          </cell>
          <cell r="BH335">
            <v>245</v>
          </cell>
        </row>
        <row r="336">
          <cell r="B336" t="str">
            <v>76085</v>
          </cell>
          <cell r="BH336">
            <v>353</v>
          </cell>
        </row>
        <row r="337">
          <cell r="B337" t="str">
            <v>76090</v>
          </cell>
          <cell r="BH337">
            <v>188.57</v>
          </cell>
        </row>
        <row r="338">
          <cell r="B338" t="str">
            <v>76091</v>
          </cell>
          <cell r="BH338">
            <v>208.4</v>
          </cell>
        </row>
        <row r="339">
          <cell r="B339" t="str">
            <v>76093</v>
          </cell>
          <cell r="BH339">
            <v>294.02</v>
          </cell>
        </row>
        <row r="340">
          <cell r="B340" t="str">
            <v>76094</v>
          </cell>
          <cell r="BH340">
            <v>443.56</v>
          </cell>
        </row>
        <row r="341">
          <cell r="B341" t="str">
            <v>76096</v>
          </cell>
          <cell r="BH341">
            <v>440.55</v>
          </cell>
        </row>
        <row r="342">
          <cell r="B342" t="str">
            <v>76275</v>
          </cell>
          <cell r="BH342">
            <v>139.13</v>
          </cell>
        </row>
        <row r="343">
          <cell r="B343" t="str">
            <v>76280</v>
          </cell>
          <cell r="BH343">
            <v>212.42</v>
          </cell>
        </row>
        <row r="344">
          <cell r="B344" t="str">
            <v>76321</v>
          </cell>
          <cell r="BH344">
            <v>147.03</v>
          </cell>
        </row>
        <row r="345">
          <cell r="B345" t="str">
            <v>76469</v>
          </cell>
          <cell r="BH345">
            <v>1302.27</v>
          </cell>
        </row>
        <row r="346">
          <cell r="B346" t="str">
            <v>76470</v>
          </cell>
          <cell r="BH346">
            <v>781.99</v>
          </cell>
        </row>
        <row r="347">
          <cell r="B347" t="str">
            <v>76471</v>
          </cell>
          <cell r="BH347">
            <v>1352.44</v>
          </cell>
        </row>
        <row r="348">
          <cell r="B348" t="str">
            <v>76472</v>
          </cell>
          <cell r="BH348">
            <v>1617.88</v>
          </cell>
        </row>
        <row r="349">
          <cell r="B349" t="str">
            <v>76473</v>
          </cell>
          <cell r="BH349">
            <v>1089.55</v>
          </cell>
        </row>
        <row r="350">
          <cell r="B350" t="str">
            <v>76492</v>
          </cell>
          <cell r="BH350">
            <v>1588.22</v>
          </cell>
        </row>
        <row r="351">
          <cell r="B351" t="str">
            <v>76494</v>
          </cell>
          <cell r="BH351">
            <v>1866.18</v>
          </cell>
        </row>
        <row r="352">
          <cell r="B352" t="str">
            <v>76635</v>
          </cell>
          <cell r="BH352">
            <v>691.02</v>
          </cell>
        </row>
        <row r="353">
          <cell r="B353" t="str">
            <v>76657</v>
          </cell>
          <cell r="BH353">
            <v>41.2</v>
          </cell>
        </row>
        <row r="354">
          <cell r="B354" t="str">
            <v>76686</v>
          </cell>
          <cell r="BH354">
            <v>512.42999999999995</v>
          </cell>
        </row>
        <row r="355">
          <cell r="B355" t="str">
            <v>76791</v>
          </cell>
          <cell r="BH355">
            <v>189.57</v>
          </cell>
        </row>
        <row r="356">
          <cell r="B356" t="str">
            <v>76798</v>
          </cell>
          <cell r="BH356">
            <v>42.12</v>
          </cell>
        </row>
        <row r="357">
          <cell r="B357" t="str">
            <v>76800</v>
          </cell>
          <cell r="BH357">
            <v>700.33</v>
          </cell>
        </row>
        <row r="358">
          <cell r="B358" t="str">
            <v>76801</v>
          </cell>
          <cell r="BH358">
            <v>853.48</v>
          </cell>
        </row>
        <row r="359">
          <cell r="B359" t="str">
            <v>76802</v>
          </cell>
          <cell r="BH359">
            <v>1341.93</v>
          </cell>
        </row>
        <row r="360">
          <cell r="B360" t="str">
            <v>76803</v>
          </cell>
          <cell r="BH360">
            <v>1629.4</v>
          </cell>
        </row>
        <row r="361">
          <cell r="B361" t="str">
            <v>76810</v>
          </cell>
          <cell r="BH361">
            <v>1644.18</v>
          </cell>
        </row>
        <row r="362">
          <cell r="B362" t="str">
            <v>76811</v>
          </cell>
          <cell r="BH362">
            <v>1692.51</v>
          </cell>
        </row>
        <row r="363">
          <cell r="B363" t="str">
            <v>76815</v>
          </cell>
          <cell r="BH363">
            <v>4105.99</v>
          </cell>
        </row>
        <row r="364">
          <cell r="B364" t="str">
            <v>76820</v>
          </cell>
          <cell r="BH364">
            <v>50.06</v>
          </cell>
        </row>
        <row r="365">
          <cell r="B365" t="str">
            <v>76822</v>
          </cell>
          <cell r="BH365">
            <v>88.06</v>
          </cell>
        </row>
        <row r="366">
          <cell r="B366" t="str">
            <v>76823</v>
          </cell>
          <cell r="BH366">
            <v>38.92</v>
          </cell>
        </row>
        <row r="367">
          <cell r="B367" t="str">
            <v>76824</v>
          </cell>
          <cell r="BH367">
            <v>61.09</v>
          </cell>
        </row>
        <row r="368">
          <cell r="B368" t="str">
            <v>76825</v>
          </cell>
          <cell r="BH368">
            <v>96.25</v>
          </cell>
        </row>
        <row r="369">
          <cell r="B369" t="str">
            <v>76829</v>
          </cell>
          <cell r="BH369">
            <v>1772.68</v>
          </cell>
        </row>
        <row r="370">
          <cell r="B370" t="str">
            <v>76833</v>
          </cell>
          <cell r="BH370">
            <v>1836.93</v>
          </cell>
        </row>
        <row r="371">
          <cell r="B371" t="str">
            <v>76842</v>
          </cell>
          <cell r="BH371">
            <v>469</v>
          </cell>
        </row>
        <row r="372">
          <cell r="B372" t="str">
            <v>76844</v>
          </cell>
          <cell r="BH372">
            <v>569</v>
          </cell>
        </row>
        <row r="373">
          <cell r="B373" t="str">
            <v>76848</v>
          </cell>
          <cell r="BH373">
            <v>103.35</v>
          </cell>
        </row>
        <row r="374">
          <cell r="B374" t="str">
            <v>76872</v>
          </cell>
          <cell r="BH374">
            <v>1147.21</v>
          </cell>
        </row>
        <row r="375">
          <cell r="B375" t="str">
            <v>76874</v>
          </cell>
          <cell r="BH375">
            <v>1150.3699999999999</v>
          </cell>
        </row>
        <row r="376">
          <cell r="B376" t="str">
            <v>76875</v>
          </cell>
          <cell r="BH376">
            <v>1963.47</v>
          </cell>
        </row>
        <row r="377">
          <cell r="B377" t="str">
            <v>76881</v>
          </cell>
          <cell r="BH377">
            <v>63.83</v>
          </cell>
        </row>
        <row r="378">
          <cell r="B378" t="str">
            <v>76900</v>
          </cell>
          <cell r="BH378">
            <v>29.18</v>
          </cell>
        </row>
        <row r="379">
          <cell r="B379" t="str">
            <v>76914</v>
          </cell>
          <cell r="BH379">
            <v>2131.16</v>
          </cell>
        </row>
        <row r="380">
          <cell r="B380" t="str">
            <v>76927</v>
          </cell>
          <cell r="BH380">
            <v>1363.73</v>
          </cell>
        </row>
        <row r="381">
          <cell r="B381" t="str">
            <v>76928</v>
          </cell>
          <cell r="BH381">
            <v>1472.18</v>
          </cell>
        </row>
        <row r="382">
          <cell r="B382" t="str">
            <v>76929</v>
          </cell>
          <cell r="BH382">
            <v>1478.02</v>
          </cell>
        </row>
        <row r="383">
          <cell r="B383" t="str">
            <v>76960</v>
          </cell>
          <cell r="BH383">
            <v>180.33</v>
          </cell>
        </row>
        <row r="384">
          <cell r="B384" t="str">
            <v>77016</v>
          </cell>
          <cell r="BH384">
            <v>299.88</v>
          </cell>
        </row>
        <row r="385">
          <cell r="B385" t="str">
            <v>80003</v>
          </cell>
          <cell r="BH385">
            <v>12.08</v>
          </cell>
        </row>
        <row r="386">
          <cell r="B386" t="str">
            <v>80004</v>
          </cell>
          <cell r="BH386">
            <v>10.83</v>
          </cell>
        </row>
        <row r="387">
          <cell r="B387" t="str">
            <v>80008</v>
          </cell>
          <cell r="BH387">
            <v>10.83</v>
          </cell>
        </row>
        <row r="388">
          <cell r="B388" t="str">
            <v>80010</v>
          </cell>
          <cell r="BH388">
            <v>11.23</v>
          </cell>
        </row>
        <row r="389">
          <cell r="B389" t="str">
            <v>80011</v>
          </cell>
          <cell r="BH389">
            <v>10.83</v>
          </cell>
        </row>
        <row r="390">
          <cell r="B390" t="str">
            <v>80012</v>
          </cell>
          <cell r="BH390">
            <v>10.83</v>
          </cell>
        </row>
        <row r="391">
          <cell r="B391" t="str">
            <v>80014</v>
          </cell>
          <cell r="BH391">
            <v>11.11</v>
          </cell>
        </row>
        <row r="392">
          <cell r="B392" t="str">
            <v>80015</v>
          </cell>
          <cell r="BH392">
            <v>11.11</v>
          </cell>
        </row>
        <row r="393">
          <cell r="B393" t="str">
            <v>80018</v>
          </cell>
          <cell r="BH393">
            <v>11.39</v>
          </cell>
        </row>
        <row r="394">
          <cell r="B394" t="str">
            <v>80021</v>
          </cell>
          <cell r="BH394">
            <v>11.52</v>
          </cell>
        </row>
        <row r="395">
          <cell r="B395" t="str">
            <v>80023</v>
          </cell>
          <cell r="BH395">
            <v>11.52</v>
          </cell>
        </row>
        <row r="396">
          <cell r="B396" t="str">
            <v>80024</v>
          </cell>
          <cell r="BH396">
            <v>11.39</v>
          </cell>
        </row>
        <row r="397">
          <cell r="B397" t="str">
            <v>80025</v>
          </cell>
          <cell r="BH397">
            <v>9.43</v>
          </cell>
        </row>
        <row r="398">
          <cell r="B398" t="str">
            <v>80027</v>
          </cell>
          <cell r="BH398">
            <v>14.16</v>
          </cell>
        </row>
        <row r="399">
          <cell r="B399" t="str">
            <v>80028</v>
          </cell>
          <cell r="BH399">
            <v>14.01</v>
          </cell>
        </row>
        <row r="400">
          <cell r="B400" t="str">
            <v>80029</v>
          </cell>
          <cell r="BH400">
            <v>15.39</v>
          </cell>
        </row>
        <row r="401">
          <cell r="B401" t="str">
            <v>80030</v>
          </cell>
          <cell r="BH401">
            <v>16.38</v>
          </cell>
        </row>
        <row r="402">
          <cell r="B402" t="str">
            <v>80032</v>
          </cell>
          <cell r="BH402">
            <v>11.89</v>
          </cell>
        </row>
        <row r="403">
          <cell r="B403" t="str">
            <v>80033</v>
          </cell>
          <cell r="BH403">
            <v>21.8</v>
          </cell>
        </row>
        <row r="404">
          <cell r="B404" t="str">
            <v>80034</v>
          </cell>
          <cell r="BH404">
            <v>21.51</v>
          </cell>
        </row>
        <row r="405">
          <cell r="B405" t="str">
            <v>80037</v>
          </cell>
          <cell r="BH405">
            <v>21.24</v>
          </cell>
        </row>
        <row r="406">
          <cell r="B406" t="str">
            <v>80039</v>
          </cell>
          <cell r="BH406">
            <v>17.36</v>
          </cell>
        </row>
        <row r="407">
          <cell r="B407" t="str">
            <v>80040</v>
          </cell>
          <cell r="BH407">
            <v>15.68</v>
          </cell>
        </row>
        <row r="408">
          <cell r="B408" t="str">
            <v>80043</v>
          </cell>
          <cell r="BH408">
            <v>22.08</v>
          </cell>
        </row>
        <row r="409">
          <cell r="B409" t="str">
            <v>80045</v>
          </cell>
          <cell r="BH409">
            <v>28.06</v>
          </cell>
        </row>
        <row r="410">
          <cell r="B410" t="str">
            <v>80047</v>
          </cell>
          <cell r="BH410">
            <v>29.44</v>
          </cell>
        </row>
        <row r="411">
          <cell r="B411" t="str">
            <v>80050</v>
          </cell>
          <cell r="BH411">
            <v>30.41</v>
          </cell>
        </row>
        <row r="412">
          <cell r="B412" t="str">
            <v>80051</v>
          </cell>
          <cell r="BH412">
            <v>32.22</v>
          </cell>
        </row>
        <row r="413">
          <cell r="B413" t="str">
            <v>81008</v>
          </cell>
          <cell r="BH413">
            <v>10.97</v>
          </cell>
        </row>
        <row r="414">
          <cell r="B414" t="str">
            <v>81011</v>
          </cell>
          <cell r="BH414">
            <v>12.08</v>
          </cell>
        </row>
        <row r="415">
          <cell r="B415" t="str">
            <v>81015</v>
          </cell>
          <cell r="BH415">
            <v>10.130000000000001</v>
          </cell>
        </row>
        <row r="416">
          <cell r="B416" t="str">
            <v>81016</v>
          </cell>
          <cell r="BH416">
            <v>10.79</v>
          </cell>
        </row>
        <row r="417">
          <cell r="B417" t="str">
            <v>81018</v>
          </cell>
          <cell r="BH417">
            <v>10.69</v>
          </cell>
        </row>
        <row r="418">
          <cell r="B418" t="str">
            <v>81019</v>
          </cell>
          <cell r="BH418">
            <v>10.69</v>
          </cell>
        </row>
        <row r="419">
          <cell r="B419" t="str">
            <v>81024</v>
          </cell>
          <cell r="BH419">
            <v>21.32</v>
          </cell>
        </row>
        <row r="420">
          <cell r="B420" t="str">
            <v>81025</v>
          </cell>
          <cell r="BH420">
            <v>11.08</v>
          </cell>
        </row>
        <row r="421">
          <cell r="B421" t="str">
            <v>81029</v>
          </cell>
          <cell r="BH421">
            <v>11.11</v>
          </cell>
        </row>
        <row r="422">
          <cell r="B422" t="str">
            <v>81031</v>
          </cell>
          <cell r="BH422">
            <v>10.97</v>
          </cell>
        </row>
        <row r="423">
          <cell r="B423" t="str">
            <v>81037</v>
          </cell>
          <cell r="BH423">
            <v>11.23</v>
          </cell>
        </row>
        <row r="424">
          <cell r="B424" t="str">
            <v>81042</v>
          </cell>
          <cell r="BH424">
            <v>41.09</v>
          </cell>
        </row>
        <row r="425">
          <cell r="B425" t="str">
            <v>81045</v>
          </cell>
          <cell r="BH425">
            <v>11.39</v>
          </cell>
        </row>
        <row r="426">
          <cell r="B426" t="str">
            <v>81048</v>
          </cell>
          <cell r="BH426">
            <v>11.93</v>
          </cell>
        </row>
        <row r="427">
          <cell r="B427" t="str">
            <v>81062</v>
          </cell>
          <cell r="BH427">
            <v>12.63</v>
          </cell>
        </row>
        <row r="428">
          <cell r="B428" t="str">
            <v>81067</v>
          </cell>
          <cell r="BH428">
            <v>11.11</v>
          </cell>
        </row>
        <row r="429">
          <cell r="B429" t="str">
            <v>81075</v>
          </cell>
          <cell r="BH429">
            <v>17.77</v>
          </cell>
        </row>
        <row r="430">
          <cell r="B430" t="str">
            <v>81080</v>
          </cell>
          <cell r="BH430">
            <v>17.22</v>
          </cell>
        </row>
        <row r="431">
          <cell r="B431" t="str">
            <v>81081</v>
          </cell>
          <cell r="BH431">
            <v>48.59</v>
          </cell>
        </row>
        <row r="432">
          <cell r="B432" t="str">
            <v>82009</v>
          </cell>
          <cell r="BH432">
            <v>17.77</v>
          </cell>
        </row>
        <row r="433">
          <cell r="B433" t="str">
            <v>82012</v>
          </cell>
          <cell r="BH433">
            <v>13.19</v>
          </cell>
        </row>
        <row r="434">
          <cell r="B434" t="str">
            <v>82016</v>
          </cell>
          <cell r="BH434">
            <v>11.23</v>
          </cell>
        </row>
        <row r="435">
          <cell r="B435" t="str">
            <v>84001</v>
          </cell>
          <cell r="BH435">
            <v>9.86</v>
          </cell>
        </row>
        <row r="436">
          <cell r="B436" t="str">
            <v>84002</v>
          </cell>
          <cell r="BH436">
            <v>11.79</v>
          </cell>
        </row>
        <row r="437">
          <cell r="B437" t="str">
            <v>84003</v>
          </cell>
          <cell r="BH437">
            <v>10.83</v>
          </cell>
        </row>
        <row r="438">
          <cell r="B438" t="str">
            <v>84007</v>
          </cell>
          <cell r="BH438">
            <v>24.58</v>
          </cell>
        </row>
        <row r="439">
          <cell r="B439" t="str">
            <v>84008</v>
          </cell>
          <cell r="BH439">
            <v>18.05</v>
          </cell>
        </row>
        <row r="440">
          <cell r="B440" t="str">
            <v>84012</v>
          </cell>
          <cell r="BH440">
            <v>11.23</v>
          </cell>
        </row>
        <row r="441">
          <cell r="B441" t="str">
            <v>84015</v>
          </cell>
          <cell r="BH441">
            <v>12.49</v>
          </cell>
        </row>
        <row r="442">
          <cell r="B442" t="str">
            <v>84016</v>
          </cell>
          <cell r="BH442">
            <v>14.3</v>
          </cell>
        </row>
        <row r="443">
          <cell r="B443" t="str">
            <v>84017</v>
          </cell>
          <cell r="BH443">
            <v>14.01</v>
          </cell>
        </row>
        <row r="444">
          <cell r="B444" t="str">
            <v>84019</v>
          </cell>
          <cell r="BH444">
            <v>16.38</v>
          </cell>
        </row>
        <row r="445">
          <cell r="B445" t="str">
            <v>84025</v>
          </cell>
          <cell r="BH445">
            <v>12.37</v>
          </cell>
        </row>
        <row r="446">
          <cell r="B446" t="str">
            <v>84026</v>
          </cell>
          <cell r="BH446">
            <v>11.68</v>
          </cell>
        </row>
        <row r="447">
          <cell r="B447" t="str">
            <v>84027</v>
          </cell>
          <cell r="BH447">
            <v>22.35</v>
          </cell>
        </row>
        <row r="448">
          <cell r="B448" t="str">
            <v>84030</v>
          </cell>
          <cell r="BH448">
            <v>11.11</v>
          </cell>
        </row>
        <row r="449">
          <cell r="B449" t="str">
            <v>84037</v>
          </cell>
          <cell r="BH449">
            <v>25.82</v>
          </cell>
        </row>
        <row r="450">
          <cell r="B450" t="str">
            <v>84046</v>
          </cell>
          <cell r="BH450">
            <v>12.78</v>
          </cell>
        </row>
        <row r="451">
          <cell r="B451" t="str">
            <v>84047</v>
          </cell>
          <cell r="BH451">
            <v>12.08</v>
          </cell>
        </row>
        <row r="452">
          <cell r="B452" t="str">
            <v>84050</v>
          </cell>
          <cell r="BH452">
            <v>12.63</v>
          </cell>
        </row>
        <row r="453">
          <cell r="B453" t="str">
            <v>84051</v>
          </cell>
          <cell r="BH453">
            <v>22.91</v>
          </cell>
        </row>
        <row r="454">
          <cell r="B454" t="str">
            <v>84052</v>
          </cell>
          <cell r="BH454">
            <v>17.489999999999998</v>
          </cell>
        </row>
        <row r="455">
          <cell r="B455" t="str">
            <v>84054</v>
          </cell>
          <cell r="BH455">
            <v>19.72</v>
          </cell>
        </row>
        <row r="456">
          <cell r="B456" t="str">
            <v>84055</v>
          </cell>
          <cell r="BH456">
            <v>9.5500000000000007</v>
          </cell>
        </row>
        <row r="457">
          <cell r="B457" t="str">
            <v>84060</v>
          </cell>
          <cell r="BH457">
            <v>9.5500000000000007</v>
          </cell>
        </row>
        <row r="458">
          <cell r="B458" t="str">
            <v>84062</v>
          </cell>
          <cell r="BH458">
            <v>10.28</v>
          </cell>
        </row>
        <row r="459">
          <cell r="B459" t="str">
            <v>84064</v>
          </cell>
          <cell r="BH459">
            <v>10.83</v>
          </cell>
        </row>
        <row r="460">
          <cell r="B460" t="str">
            <v>84066</v>
          </cell>
          <cell r="BH460">
            <v>44.3</v>
          </cell>
        </row>
        <row r="461">
          <cell r="B461" t="str">
            <v>84069</v>
          </cell>
          <cell r="BH461">
            <v>10.97</v>
          </cell>
        </row>
        <row r="462">
          <cell r="B462" t="str">
            <v>84070</v>
          </cell>
          <cell r="BH462">
            <v>14.86</v>
          </cell>
        </row>
        <row r="463">
          <cell r="B463" t="str">
            <v>84071</v>
          </cell>
          <cell r="BH463">
            <v>11.39</v>
          </cell>
        </row>
        <row r="464">
          <cell r="B464" t="str">
            <v>84088</v>
          </cell>
          <cell r="BH464">
            <v>22.89</v>
          </cell>
        </row>
        <row r="465">
          <cell r="B465" t="str">
            <v>84089</v>
          </cell>
          <cell r="BH465">
            <v>11.11</v>
          </cell>
        </row>
        <row r="466">
          <cell r="B466" t="str">
            <v>84092</v>
          </cell>
          <cell r="BH466">
            <v>10.83</v>
          </cell>
        </row>
        <row r="467">
          <cell r="B467" t="str">
            <v>84093</v>
          </cell>
          <cell r="BH467">
            <v>7.63</v>
          </cell>
        </row>
        <row r="468">
          <cell r="B468" t="str">
            <v>84101</v>
          </cell>
          <cell r="BH468">
            <v>200.63</v>
          </cell>
        </row>
        <row r="469">
          <cell r="B469" t="str">
            <v>84103</v>
          </cell>
          <cell r="BH469">
            <v>13.19</v>
          </cell>
        </row>
        <row r="470">
          <cell r="B470" t="str">
            <v>84106</v>
          </cell>
          <cell r="BH470">
            <v>16.38</v>
          </cell>
        </row>
        <row r="471">
          <cell r="B471" t="str">
            <v>84121</v>
          </cell>
          <cell r="BH471">
            <v>10.83</v>
          </cell>
        </row>
        <row r="472">
          <cell r="B472" t="str">
            <v>84122</v>
          </cell>
          <cell r="BH472">
            <v>11.23</v>
          </cell>
        </row>
        <row r="473">
          <cell r="B473" t="str">
            <v>84129</v>
          </cell>
          <cell r="BH473">
            <v>10.28</v>
          </cell>
        </row>
        <row r="474">
          <cell r="B474" t="str">
            <v>84130</v>
          </cell>
          <cell r="BH474">
            <v>10.97</v>
          </cell>
        </row>
        <row r="475">
          <cell r="B475" t="str">
            <v>84136</v>
          </cell>
          <cell r="BH475">
            <v>39.85</v>
          </cell>
        </row>
        <row r="476">
          <cell r="B476" t="str">
            <v>84137</v>
          </cell>
          <cell r="BH476">
            <v>39.29</v>
          </cell>
        </row>
        <row r="477">
          <cell r="B477" t="str">
            <v>84141</v>
          </cell>
          <cell r="BH477">
            <v>7.63</v>
          </cell>
        </row>
        <row r="478">
          <cell r="B478" t="str">
            <v>84146</v>
          </cell>
          <cell r="BH478">
            <v>17.489999999999998</v>
          </cell>
        </row>
        <row r="479">
          <cell r="B479" t="str">
            <v>84147</v>
          </cell>
          <cell r="BH479">
            <v>17.36</v>
          </cell>
        </row>
        <row r="480">
          <cell r="B480" t="str">
            <v>84148</v>
          </cell>
          <cell r="BH480">
            <v>146.19999999999999</v>
          </cell>
        </row>
        <row r="481">
          <cell r="B481" t="str">
            <v>84153</v>
          </cell>
          <cell r="BH481">
            <v>17.77</v>
          </cell>
        </row>
        <row r="482">
          <cell r="B482" t="str">
            <v>84160</v>
          </cell>
          <cell r="BH482">
            <v>14.16</v>
          </cell>
        </row>
        <row r="483">
          <cell r="B483" t="str">
            <v>84163</v>
          </cell>
          <cell r="BH483">
            <v>172.58</v>
          </cell>
        </row>
        <row r="484">
          <cell r="B484" t="str">
            <v>84164</v>
          </cell>
          <cell r="BH484">
            <v>69.14</v>
          </cell>
        </row>
        <row r="485">
          <cell r="B485" t="str">
            <v>84167</v>
          </cell>
          <cell r="BH485">
            <v>17.23</v>
          </cell>
        </row>
        <row r="486">
          <cell r="B486" t="str">
            <v>84172</v>
          </cell>
          <cell r="BH486">
            <v>10.73</v>
          </cell>
        </row>
        <row r="487">
          <cell r="B487" t="str">
            <v>84173</v>
          </cell>
          <cell r="BH487">
            <v>11.23</v>
          </cell>
        </row>
        <row r="488">
          <cell r="B488" t="str">
            <v>84175</v>
          </cell>
          <cell r="BH488">
            <v>10.83</v>
          </cell>
        </row>
        <row r="489">
          <cell r="B489" t="str">
            <v>84176</v>
          </cell>
          <cell r="BH489">
            <v>12.91</v>
          </cell>
        </row>
        <row r="490">
          <cell r="B490" t="str">
            <v>84180</v>
          </cell>
          <cell r="BH490">
            <v>10.97</v>
          </cell>
        </row>
        <row r="491">
          <cell r="B491" t="str">
            <v>84181</v>
          </cell>
          <cell r="BH491">
            <v>11.39</v>
          </cell>
        </row>
        <row r="492">
          <cell r="B492" t="str">
            <v>84183</v>
          </cell>
          <cell r="BH492">
            <v>11.23</v>
          </cell>
        </row>
        <row r="493">
          <cell r="B493" t="str">
            <v>84185</v>
          </cell>
          <cell r="BH493">
            <v>12.37</v>
          </cell>
        </row>
        <row r="494">
          <cell r="B494" t="str">
            <v>84186</v>
          </cell>
          <cell r="BH494">
            <v>10.86</v>
          </cell>
        </row>
        <row r="495">
          <cell r="B495" t="str">
            <v>84188</v>
          </cell>
          <cell r="BH495">
            <v>11.68</v>
          </cell>
        </row>
        <row r="496">
          <cell r="B496" t="str">
            <v>84191</v>
          </cell>
          <cell r="BH496">
            <v>11.88</v>
          </cell>
        </row>
        <row r="497">
          <cell r="B497" t="str">
            <v>84192</v>
          </cell>
          <cell r="BH497">
            <v>10.69</v>
          </cell>
        </row>
        <row r="498">
          <cell r="B498" t="str">
            <v>84193</v>
          </cell>
          <cell r="BH498">
            <v>10.69</v>
          </cell>
        </row>
        <row r="499">
          <cell r="B499" t="str">
            <v>84194</v>
          </cell>
          <cell r="BH499">
            <v>17.91</v>
          </cell>
        </row>
        <row r="500">
          <cell r="B500" t="str">
            <v>84207</v>
          </cell>
          <cell r="BH500">
            <v>12.22</v>
          </cell>
        </row>
        <row r="501">
          <cell r="B501" t="str">
            <v>84212</v>
          </cell>
          <cell r="BH501">
            <v>13.19</v>
          </cell>
        </row>
        <row r="502">
          <cell r="B502" t="str">
            <v>84225</v>
          </cell>
          <cell r="BH502">
            <v>76.5</v>
          </cell>
        </row>
        <row r="503">
          <cell r="B503" t="str">
            <v>84231</v>
          </cell>
          <cell r="BH503">
            <v>55.27</v>
          </cell>
        </row>
        <row r="504">
          <cell r="B504" t="str">
            <v>84252</v>
          </cell>
          <cell r="BH504">
            <v>21.66</v>
          </cell>
        </row>
        <row r="505">
          <cell r="B505" t="str">
            <v>84261</v>
          </cell>
          <cell r="BH505">
            <v>10.97</v>
          </cell>
        </row>
        <row r="506">
          <cell r="B506" t="str">
            <v>84271</v>
          </cell>
          <cell r="BH506">
            <v>32.25</v>
          </cell>
        </row>
        <row r="507">
          <cell r="B507" t="str">
            <v>84276</v>
          </cell>
          <cell r="BH507">
            <v>10.69</v>
          </cell>
        </row>
        <row r="508">
          <cell r="B508" t="str">
            <v>84277</v>
          </cell>
          <cell r="BH508">
            <v>12.91</v>
          </cell>
        </row>
        <row r="509">
          <cell r="B509" t="str">
            <v>84278</v>
          </cell>
          <cell r="BH509">
            <v>9.5500000000000007</v>
          </cell>
        </row>
        <row r="510">
          <cell r="B510" t="str">
            <v>84279</v>
          </cell>
          <cell r="BH510">
            <v>11.11</v>
          </cell>
        </row>
        <row r="511">
          <cell r="B511" t="str">
            <v>84288</v>
          </cell>
          <cell r="BH511">
            <v>13.19</v>
          </cell>
        </row>
        <row r="512">
          <cell r="B512" t="str">
            <v>84308</v>
          </cell>
          <cell r="BH512">
            <v>11.52</v>
          </cell>
        </row>
        <row r="513">
          <cell r="B513" t="str">
            <v>84313</v>
          </cell>
          <cell r="BH513">
            <v>109.27</v>
          </cell>
        </row>
        <row r="514">
          <cell r="B514" t="str">
            <v>84314</v>
          </cell>
          <cell r="BH514">
            <v>114.82</v>
          </cell>
        </row>
        <row r="515">
          <cell r="B515" t="str">
            <v>84316</v>
          </cell>
          <cell r="BH515">
            <v>111.9</v>
          </cell>
        </row>
        <row r="516">
          <cell r="B516" t="str">
            <v>84317</v>
          </cell>
          <cell r="BH516">
            <v>12.78</v>
          </cell>
        </row>
        <row r="517">
          <cell r="B517" t="str">
            <v>84325</v>
          </cell>
          <cell r="BH517">
            <v>130.80000000000001</v>
          </cell>
        </row>
        <row r="518">
          <cell r="B518" t="str">
            <v>84326</v>
          </cell>
          <cell r="BH518">
            <v>224.81</v>
          </cell>
        </row>
        <row r="519">
          <cell r="B519" t="str">
            <v>84330</v>
          </cell>
          <cell r="BH519">
            <v>122.19</v>
          </cell>
        </row>
        <row r="520">
          <cell r="B520" t="str">
            <v>84331</v>
          </cell>
          <cell r="BH520">
            <v>34.85</v>
          </cell>
        </row>
        <row r="521">
          <cell r="B521" t="str">
            <v>84334</v>
          </cell>
          <cell r="BH521">
            <v>57.49</v>
          </cell>
        </row>
        <row r="522">
          <cell r="B522" t="str">
            <v>84336</v>
          </cell>
          <cell r="BH522">
            <v>38.47</v>
          </cell>
        </row>
        <row r="523">
          <cell r="B523" t="str">
            <v>84337</v>
          </cell>
          <cell r="BH523">
            <v>68.400000000000006</v>
          </cell>
        </row>
        <row r="524">
          <cell r="B524" t="str">
            <v>84347</v>
          </cell>
          <cell r="BH524">
            <v>32.68</v>
          </cell>
        </row>
        <row r="525">
          <cell r="B525" t="str">
            <v>84367</v>
          </cell>
          <cell r="BH525">
            <v>10.33</v>
          </cell>
        </row>
        <row r="526">
          <cell r="B526" t="str">
            <v>84373</v>
          </cell>
          <cell r="BH526">
            <v>10.83</v>
          </cell>
        </row>
        <row r="527">
          <cell r="B527" t="str">
            <v>84377</v>
          </cell>
          <cell r="BH527">
            <v>59.57</v>
          </cell>
        </row>
        <row r="528">
          <cell r="B528" t="str">
            <v>84380</v>
          </cell>
          <cell r="BH528">
            <v>17.66</v>
          </cell>
        </row>
        <row r="529">
          <cell r="B529" t="str">
            <v>84383</v>
          </cell>
          <cell r="BH529">
            <v>12.37</v>
          </cell>
        </row>
        <row r="530">
          <cell r="B530" t="str">
            <v>84384</v>
          </cell>
          <cell r="BH530">
            <v>12.22</v>
          </cell>
        </row>
        <row r="531">
          <cell r="B531" t="str">
            <v>84385</v>
          </cell>
          <cell r="BH531">
            <v>204.93</v>
          </cell>
        </row>
        <row r="532">
          <cell r="B532" t="str">
            <v>84386</v>
          </cell>
          <cell r="BH532">
            <v>25</v>
          </cell>
        </row>
        <row r="533">
          <cell r="B533" t="str">
            <v>84387</v>
          </cell>
          <cell r="BH533">
            <v>11.68</v>
          </cell>
        </row>
        <row r="534">
          <cell r="B534" t="str">
            <v>84390</v>
          </cell>
          <cell r="BH534">
            <v>12.91</v>
          </cell>
        </row>
        <row r="535">
          <cell r="B535" t="str">
            <v>84391</v>
          </cell>
          <cell r="BH535">
            <v>18.18</v>
          </cell>
        </row>
        <row r="536">
          <cell r="B536" t="str">
            <v>84393</v>
          </cell>
          <cell r="BH536">
            <v>28.6</v>
          </cell>
        </row>
        <row r="537">
          <cell r="B537" t="str">
            <v>84394</v>
          </cell>
          <cell r="BH537">
            <v>35.119999999999997</v>
          </cell>
        </row>
        <row r="538">
          <cell r="B538" t="str">
            <v>84395</v>
          </cell>
          <cell r="BH538">
            <v>50.54</v>
          </cell>
        </row>
        <row r="539">
          <cell r="B539" t="str">
            <v>84399</v>
          </cell>
          <cell r="BH539">
            <v>252.14</v>
          </cell>
        </row>
        <row r="540">
          <cell r="B540" t="str">
            <v>84408</v>
          </cell>
          <cell r="BH540">
            <v>61.79</v>
          </cell>
        </row>
        <row r="541">
          <cell r="B541" t="str">
            <v>84409</v>
          </cell>
          <cell r="BH541">
            <v>44.57</v>
          </cell>
        </row>
        <row r="542">
          <cell r="B542" t="str">
            <v>84410</v>
          </cell>
          <cell r="BH542">
            <v>48.87</v>
          </cell>
        </row>
        <row r="543">
          <cell r="B543" t="str">
            <v>84411</v>
          </cell>
          <cell r="BH543">
            <v>99.14</v>
          </cell>
        </row>
        <row r="544">
          <cell r="B544" t="str">
            <v>84431</v>
          </cell>
          <cell r="BH544">
            <v>5.42</v>
          </cell>
        </row>
        <row r="545">
          <cell r="B545" t="str">
            <v>84445</v>
          </cell>
          <cell r="BH545">
            <v>16.23</v>
          </cell>
        </row>
        <row r="546">
          <cell r="B546" t="str">
            <v>84448</v>
          </cell>
          <cell r="BH546">
            <v>31.51</v>
          </cell>
        </row>
        <row r="547">
          <cell r="B547" t="str">
            <v>84456</v>
          </cell>
          <cell r="BH547">
            <v>18.34</v>
          </cell>
        </row>
        <row r="548">
          <cell r="B548" t="str">
            <v>84457</v>
          </cell>
          <cell r="BH548">
            <v>20</v>
          </cell>
        </row>
        <row r="549">
          <cell r="B549" t="str">
            <v>84458</v>
          </cell>
          <cell r="BH549">
            <v>29.29</v>
          </cell>
        </row>
        <row r="550">
          <cell r="B550" t="str">
            <v>84468</v>
          </cell>
          <cell r="BH550">
            <v>16.93</v>
          </cell>
        </row>
        <row r="551">
          <cell r="B551" t="str">
            <v>84469</v>
          </cell>
          <cell r="BH551">
            <v>20.82</v>
          </cell>
        </row>
        <row r="552">
          <cell r="B552" t="str">
            <v>84470</v>
          </cell>
          <cell r="BH552">
            <v>15.13</v>
          </cell>
        </row>
        <row r="553">
          <cell r="B553" t="str">
            <v>84473</v>
          </cell>
          <cell r="BH553">
            <v>57.9</v>
          </cell>
        </row>
        <row r="554">
          <cell r="B554" t="str">
            <v>84479</v>
          </cell>
          <cell r="BH554">
            <v>20.27</v>
          </cell>
        </row>
        <row r="555">
          <cell r="B555" t="str">
            <v>84480</v>
          </cell>
          <cell r="BH555">
            <v>16.11</v>
          </cell>
        </row>
        <row r="556">
          <cell r="B556" t="str">
            <v>84481</v>
          </cell>
          <cell r="BH556">
            <v>29.29</v>
          </cell>
        </row>
        <row r="557">
          <cell r="B557" t="str">
            <v>84483</v>
          </cell>
          <cell r="BH557">
            <v>73.180000000000007</v>
          </cell>
        </row>
        <row r="558">
          <cell r="B558" t="str">
            <v>84484</v>
          </cell>
          <cell r="BH558">
            <v>73.03</v>
          </cell>
        </row>
        <row r="559">
          <cell r="B559" t="str">
            <v>84485</v>
          </cell>
          <cell r="BH559">
            <v>58.73</v>
          </cell>
        </row>
        <row r="560">
          <cell r="B560" t="str">
            <v>84489</v>
          </cell>
          <cell r="BH560">
            <v>16.53</v>
          </cell>
        </row>
        <row r="561">
          <cell r="B561" t="str">
            <v>85010</v>
          </cell>
          <cell r="BH561">
            <v>10.28</v>
          </cell>
        </row>
        <row r="562">
          <cell r="B562" t="str">
            <v>85022</v>
          </cell>
          <cell r="BH562">
            <v>10.69</v>
          </cell>
        </row>
        <row r="563">
          <cell r="B563" t="str">
            <v>85024</v>
          </cell>
          <cell r="BH563">
            <v>20.12</v>
          </cell>
        </row>
        <row r="564">
          <cell r="B564" t="str">
            <v>85025</v>
          </cell>
          <cell r="BH564">
            <v>13.73</v>
          </cell>
        </row>
        <row r="565">
          <cell r="B565" t="str">
            <v>85028</v>
          </cell>
          <cell r="BH565">
            <v>23.18</v>
          </cell>
        </row>
        <row r="566">
          <cell r="B566" t="str">
            <v>85052</v>
          </cell>
          <cell r="BH566">
            <v>79.41</v>
          </cell>
        </row>
        <row r="567">
          <cell r="B567" t="str">
            <v>85067</v>
          </cell>
          <cell r="BH567">
            <v>128.29</v>
          </cell>
        </row>
        <row r="568">
          <cell r="B568" t="str">
            <v>85079</v>
          </cell>
          <cell r="BH568">
            <v>146.88999999999999</v>
          </cell>
        </row>
        <row r="569">
          <cell r="B569" t="str">
            <v>86006</v>
          </cell>
          <cell r="BH569">
            <v>9.5500000000000007</v>
          </cell>
        </row>
        <row r="570">
          <cell r="B570" t="str">
            <v>86010</v>
          </cell>
          <cell r="BH570">
            <v>4.26</v>
          </cell>
        </row>
        <row r="571">
          <cell r="B571" t="str">
            <v>86012</v>
          </cell>
          <cell r="BH571">
            <v>11.62</v>
          </cell>
        </row>
        <row r="572">
          <cell r="B572" t="str">
            <v>86014</v>
          </cell>
          <cell r="BH572">
            <v>9.5500000000000007</v>
          </cell>
        </row>
        <row r="573">
          <cell r="B573" t="str">
            <v>86016</v>
          </cell>
          <cell r="BH573">
            <v>9.5500000000000007</v>
          </cell>
        </row>
        <row r="574">
          <cell r="B574" t="str">
            <v>86022</v>
          </cell>
          <cell r="BH574">
            <v>9.5500000000000007</v>
          </cell>
        </row>
        <row r="575">
          <cell r="B575" t="str">
            <v>86026</v>
          </cell>
          <cell r="BH575">
            <v>21.57</v>
          </cell>
        </row>
        <row r="576">
          <cell r="B576" t="str">
            <v>86028</v>
          </cell>
          <cell r="BH576">
            <v>19.059999999999999</v>
          </cell>
        </row>
        <row r="577">
          <cell r="B577" t="str">
            <v>86030</v>
          </cell>
          <cell r="BH577">
            <v>19.98</v>
          </cell>
        </row>
        <row r="578">
          <cell r="B578" t="str">
            <v>86032</v>
          </cell>
          <cell r="BH578">
            <v>42.72</v>
          </cell>
        </row>
        <row r="579">
          <cell r="B579" t="str">
            <v>86038</v>
          </cell>
          <cell r="BH579">
            <v>54.43</v>
          </cell>
        </row>
        <row r="580">
          <cell r="B580" t="str">
            <v>86045</v>
          </cell>
          <cell r="BH580">
            <v>67.22</v>
          </cell>
        </row>
        <row r="581">
          <cell r="B581" t="str">
            <v>86054</v>
          </cell>
          <cell r="BH581">
            <v>195.78</v>
          </cell>
        </row>
        <row r="582">
          <cell r="B582" t="str">
            <v>87014</v>
          </cell>
          <cell r="BH582">
            <v>17.170000000000002</v>
          </cell>
        </row>
        <row r="583">
          <cell r="B583" t="str">
            <v>87016</v>
          </cell>
          <cell r="BH583">
            <v>20.99</v>
          </cell>
        </row>
        <row r="584">
          <cell r="B584" t="str">
            <v>87017</v>
          </cell>
          <cell r="BH584">
            <v>25.07</v>
          </cell>
        </row>
        <row r="585">
          <cell r="B585" t="str">
            <v>87022</v>
          </cell>
          <cell r="BH585">
            <v>56.34</v>
          </cell>
        </row>
        <row r="586">
          <cell r="B586" t="str">
            <v>87025</v>
          </cell>
          <cell r="BH586">
            <v>73.959999999999994</v>
          </cell>
        </row>
        <row r="587">
          <cell r="B587" t="str">
            <v>87038</v>
          </cell>
          <cell r="BH587">
            <v>274.51</v>
          </cell>
        </row>
        <row r="588">
          <cell r="B588" t="str">
            <v>87310</v>
          </cell>
          <cell r="BH588">
            <v>9.5500000000000007</v>
          </cell>
        </row>
        <row r="589">
          <cell r="B589" t="str">
            <v>87312</v>
          </cell>
          <cell r="BH589">
            <v>9.5500000000000007</v>
          </cell>
        </row>
        <row r="590">
          <cell r="B590" t="str">
            <v>87320</v>
          </cell>
          <cell r="BH590">
            <v>17.04</v>
          </cell>
        </row>
        <row r="591">
          <cell r="B591" t="str">
            <v>87328</v>
          </cell>
          <cell r="BH591">
            <v>18.2</v>
          </cell>
        </row>
        <row r="592">
          <cell r="B592" t="str">
            <v>87330</v>
          </cell>
          <cell r="BH592">
            <v>56.78</v>
          </cell>
        </row>
        <row r="593">
          <cell r="B593" t="str">
            <v>87332</v>
          </cell>
          <cell r="BH593">
            <v>189.6</v>
          </cell>
        </row>
        <row r="594">
          <cell r="B594" t="str">
            <v>87338</v>
          </cell>
          <cell r="BH594">
            <v>104.35</v>
          </cell>
        </row>
        <row r="595">
          <cell r="B595" t="str">
            <v>87340</v>
          </cell>
          <cell r="BH595">
            <v>87.16</v>
          </cell>
        </row>
        <row r="596">
          <cell r="B596" t="str">
            <v>87344</v>
          </cell>
          <cell r="BH596">
            <v>221.16</v>
          </cell>
        </row>
        <row r="597">
          <cell r="B597" t="str">
            <v>87506</v>
          </cell>
          <cell r="BH597">
            <v>44.91</v>
          </cell>
        </row>
        <row r="598">
          <cell r="B598" t="str">
            <v>87507</v>
          </cell>
          <cell r="BH598">
            <v>110.01</v>
          </cell>
        </row>
        <row r="599">
          <cell r="B599" t="str">
            <v>87514</v>
          </cell>
          <cell r="BH599">
            <v>309.07</v>
          </cell>
        </row>
        <row r="600">
          <cell r="B600" t="str">
            <v>87526</v>
          </cell>
          <cell r="BH600">
            <v>749.2</v>
          </cell>
        </row>
        <row r="601">
          <cell r="B601" t="str">
            <v>87532</v>
          </cell>
          <cell r="BH601">
            <v>599.91</v>
          </cell>
        </row>
        <row r="602">
          <cell r="B602" t="str">
            <v>87544</v>
          </cell>
          <cell r="BH602">
            <v>1139.7</v>
          </cell>
        </row>
        <row r="603">
          <cell r="B603" t="str">
            <v>88005</v>
          </cell>
          <cell r="BH603">
            <v>9.5500000000000007</v>
          </cell>
        </row>
        <row r="604">
          <cell r="B604" t="str">
            <v>88010</v>
          </cell>
          <cell r="BH604">
            <v>9.5500000000000007</v>
          </cell>
        </row>
        <row r="605">
          <cell r="B605" t="str">
            <v>88014</v>
          </cell>
          <cell r="BH605">
            <v>9.5500000000000007</v>
          </cell>
        </row>
        <row r="606">
          <cell r="B606" t="str">
            <v>88020</v>
          </cell>
          <cell r="BH606">
            <v>9.5500000000000007</v>
          </cell>
        </row>
        <row r="607">
          <cell r="B607" t="str">
            <v>88024</v>
          </cell>
          <cell r="BH607">
            <v>9.5500000000000007</v>
          </cell>
        </row>
        <row r="608">
          <cell r="B608" t="str">
            <v>88032</v>
          </cell>
          <cell r="BH608">
            <v>9.5500000000000007</v>
          </cell>
        </row>
        <row r="609">
          <cell r="B609" t="str">
            <v>88036</v>
          </cell>
          <cell r="BH609">
            <v>9.5500000000000007</v>
          </cell>
        </row>
        <row r="610">
          <cell r="B610" t="str">
            <v>88046</v>
          </cell>
          <cell r="BH610">
            <v>9.5500000000000007</v>
          </cell>
        </row>
        <row r="611">
          <cell r="B611" t="str">
            <v>88069</v>
          </cell>
          <cell r="BH611">
            <v>11.04</v>
          </cell>
        </row>
        <row r="612">
          <cell r="B612" t="str">
            <v>88071</v>
          </cell>
          <cell r="BH612">
            <v>9.5500000000000007</v>
          </cell>
        </row>
        <row r="613">
          <cell r="B613" t="str">
            <v>88075</v>
          </cell>
          <cell r="BH613">
            <v>9.5500000000000007</v>
          </cell>
        </row>
        <row r="614">
          <cell r="B614" t="str">
            <v>88077</v>
          </cell>
          <cell r="BH614">
            <v>9.74</v>
          </cell>
        </row>
        <row r="615">
          <cell r="B615" t="str">
            <v>88098</v>
          </cell>
          <cell r="BH615">
            <v>19.22</v>
          </cell>
        </row>
        <row r="616">
          <cell r="B616" t="str">
            <v>88101</v>
          </cell>
          <cell r="BH616">
            <v>9.5500000000000007</v>
          </cell>
        </row>
        <row r="617">
          <cell r="B617" t="str">
            <v>88110</v>
          </cell>
          <cell r="BH617">
            <v>11.62</v>
          </cell>
        </row>
        <row r="618">
          <cell r="B618" t="str">
            <v>88111</v>
          </cell>
          <cell r="BH618">
            <v>9.5399999999999991</v>
          </cell>
        </row>
        <row r="619">
          <cell r="B619" t="str">
            <v>88112</v>
          </cell>
          <cell r="BH619">
            <v>9.5500000000000007</v>
          </cell>
        </row>
        <row r="620">
          <cell r="B620" t="str">
            <v>88116</v>
          </cell>
          <cell r="BH620">
            <v>9.5500000000000007</v>
          </cell>
        </row>
        <row r="621">
          <cell r="B621" t="str">
            <v>88117</v>
          </cell>
          <cell r="BH621">
            <v>9.5500000000000007</v>
          </cell>
        </row>
        <row r="622">
          <cell r="B622" t="str">
            <v>88120</v>
          </cell>
          <cell r="BH622">
            <v>9.5500000000000007</v>
          </cell>
        </row>
        <row r="623">
          <cell r="B623" t="str">
            <v>88121</v>
          </cell>
          <cell r="BH623">
            <v>9.5500000000000007</v>
          </cell>
        </row>
        <row r="624">
          <cell r="B624" t="str">
            <v>88123</v>
          </cell>
          <cell r="BH624">
            <v>9.5500000000000007</v>
          </cell>
        </row>
        <row r="625">
          <cell r="B625" t="str">
            <v>88124</v>
          </cell>
          <cell r="BH625">
            <v>9.5500000000000007</v>
          </cell>
        </row>
        <row r="626">
          <cell r="B626" t="str">
            <v>88126</v>
          </cell>
          <cell r="BH626">
            <v>10.75</v>
          </cell>
        </row>
        <row r="627">
          <cell r="B627" t="str">
            <v>88127</v>
          </cell>
          <cell r="BH627">
            <v>9.5500000000000007</v>
          </cell>
        </row>
        <row r="628">
          <cell r="B628" t="str">
            <v>88128</v>
          </cell>
          <cell r="BH628">
            <v>9.5500000000000007</v>
          </cell>
        </row>
        <row r="629">
          <cell r="B629" t="str">
            <v>88129</v>
          </cell>
          <cell r="BH629">
            <v>9.5500000000000007</v>
          </cell>
        </row>
        <row r="630">
          <cell r="B630" t="str">
            <v>88130</v>
          </cell>
          <cell r="BH630">
            <v>11.62</v>
          </cell>
        </row>
        <row r="631">
          <cell r="B631" t="str">
            <v>88131</v>
          </cell>
          <cell r="BH631">
            <v>11.62</v>
          </cell>
        </row>
        <row r="632">
          <cell r="B632" t="str">
            <v>88133</v>
          </cell>
          <cell r="BH632">
            <v>9.5500000000000007</v>
          </cell>
        </row>
        <row r="633">
          <cell r="B633" t="str">
            <v>88134</v>
          </cell>
          <cell r="BH633">
            <v>11.62</v>
          </cell>
        </row>
        <row r="634">
          <cell r="B634" t="str">
            <v>88138</v>
          </cell>
          <cell r="BH634">
            <v>16.88</v>
          </cell>
        </row>
        <row r="635">
          <cell r="B635" t="str">
            <v>88140</v>
          </cell>
          <cell r="BH635">
            <v>11.62</v>
          </cell>
        </row>
        <row r="636">
          <cell r="B636" t="str">
            <v>88147</v>
          </cell>
          <cell r="BH636">
            <v>11.35</v>
          </cell>
        </row>
        <row r="637">
          <cell r="B637" t="str">
            <v>88149</v>
          </cell>
          <cell r="BH637">
            <v>9.5500000000000007</v>
          </cell>
        </row>
        <row r="638">
          <cell r="B638" t="str">
            <v>88150</v>
          </cell>
          <cell r="BH638">
            <v>9.5500000000000007</v>
          </cell>
        </row>
        <row r="639">
          <cell r="B639" t="str">
            <v>88151</v>
          </cell>
          <cell r="BH639">
            <v>9.5500000000000007</v>
          </cell>
        </row>
        <row r="640">
          <cell r="B640" t="str">
            <v>88152</v>
          </cell>
          <cell r="BH640">
            <v>9.24</v>
          </cell>
        </row>
        <row r="641">
          <cell r="B641" t="str">
            <v>88153</v>
          </cell>
          <cell r="BH641">
            <v>11.62</v>
          </cell>
        </row>
        <row r="642">
          <cell r="B642" t="str">
            <v>88154</v>
          </cell>
          <cell r="BH642">
            <v>16</v>
          </cell>
        </row>
        <row r="643">
          <cell r="B643" t="str">
            <v>88157</v>
          </cell>
          <cell r="BH643">
            <v>10.58</v>
          </cell>
        </row>
        <row r="644">
          <cell r="B644" t="str">
            <v>88161</v>
          </cell>
          <cell r="BH644">
            <v>9.5500000000000007</v>
          </cell>
        </row>
        <row r="645">
          <cell r="B645" t="str">
            <v>88169</v>
          </cell>
          <cell r="BH645">
            <v>9.5500000000000007</v>
          </cell>
        </row>
        <row r="646">
          <cell r="B646" t="str">
            <v>88170</v>
          </cell>
          <cell r="BH646">
            <v>11.62</v>
          </cell>
        </row>
        <row r="647">
          <cell r="B647" t="str">
            <v>88171</v>
          </cell>
          <cell r="BH647">
            <v>9.5500000000000007</v>
          </cell>
        </row>
        <row r="648">
          <cell r="B648" t="str">
            <v>88172</v>
          </cell>
          <cell r="BH648">
            <v>9.5500000000000007</v>
          </cell>
        </row>
        <row r="649">
          <cell r="B649" t="str">
            <v>88173</v>
          </cell>
          <cell r="BH649">
            <v>9.5500000000000007</v>
          </cell>
        </row>
        <row r="650">
          <cell r="B650" t="str">
            <v>88176</v>
          </cell>
          <cell r="BH650">
            <v>11.62</v>
          </cell>
        </row>
        <row r="651">
          <cell r="B651" t="str">
            <v>88177</v>
          </cell>
          <cell r="BH651">
            <v>9.5500000000000007</v>
          </cell>
        </row>
        <row r="652">
          <cell r="B652" t="str">
            <v>88182</v>
          </cell>
          <cell r="BH652">
            <v>9.5500000000000007</v>
          </cell>
        </row>
        <row r="653">
          <cell r="B653" t="str">
            <v>88188</v>
          </cell>
          <cell r="BH653">
            <v>9.5500000000000007</v>
          </cell>
        </row>
        <row r="654">
          <cell r="B654" t="str">
            <v>88189</v>
          </cell>
          <cell r="BH654">
            <v>11.62</v>
          </cell>
        </row>
        <row r="655">
          <cell r="B655" t="str">
            <v>88190</v>
          </cell>
          <cell r="BH655">
            <v>18.29</v>
          </cell>
        </row>
        <row r="656">
          <cell r="B656" t="str">
            <v>88201</v>
          </cell>
          <cell r="BH656">
            <v>9.5500000000000007</v>
          </cell>
        </row>
        <row r="657">
          <cell r="B657" t="str">
            <v>88209</v>
          </cell>
          <cell r="BH657">
            <v>9.5500000000000007</v>
          </cell>
        </row>
        <row r="658">
          <cell r="B658" t="str">
            <v>88211</v>
          </cell>
          <cell r="BH658">
            <v>11.62</v>
          </cell>
        </row>
        <row r="659">
          <cell r="B659" t="str">
            <v>88245</v>
          </cell>
          <cell r="BH659">
            <v>9.5500000000000007</v>
          </cell>
        </row>
        <row r="660">
          <cell r="B660" t="str">
            <v>88253</v>
          </cell>
          <cell r="BH660">
            <v>9.5500000000000007</v>
          </cell>
        </row>
        <row r="661">
          <cell r="B661" t="str">
            <v>88255</v>
          </cell>
          <cell r="BH661">
            <v>9.5500000000000007</v>
          </cell>
        </row>
        <row r="662">
          <cell r="B662" t="str">
            <v>88262</v>
          </cell>
          <cell r="BH662">
            <v>9.5500000000000007</v>
          </cell>
        </row>
        <row r="663">
          <cell r="B663" t="str">
            <v>88265</v>
          </cell>
          <cell r="BH663">
            <v>9.5500000000000007</v>
          </cell>
        </row>
        <row r="664">
          <cell r="B664" t="str">
            <v>88270</v>
          </cell>
          <cell r="BH664">
            <v>9.5500000000000007</v>
          </cell>
        </row>
        <row r="665">
          <cell r="B665" t="str">
            <v>88275</v>
          </cell>
          <cell r="BH665">
            <v>9.5500000000000007</v>
          </cell>
        </row>
        <row r="666">
          <cell r="B666" t="str">
            <v>88280</v>
          </cell>
          <cell r="BH666">
            <v>9.5500000000000007</v>
          </cell>
        </row>
        <row r="667">
          <cell r="B667" t="str">
            <v>88283</v>
          </cell>
          <cell r="BH667">
            <v>9.5500000000000007</v>
          </cell>
        </row>
        <row r="668">
          <cell r="B668" t="str">
            <v>88286</v>
          </cell>
          <cell r="BH668">
            <v>9.5500000000000007</v>
          </cell>
        </row>
        <row r="669">
          <cell r="B669" t="str">
            <v>88294</v>
          </cell>
          <cell r="BH669">
            <v>9.5500000000000007</v>
          </cell>
        </row>
        <row r="670">
          <cell r="B670" t="str">
            <v>88307</v>
          </cell>
          <cell r="BH670">
            <v>9.5500000000000007</v>
          </cell>
        </row>
        <row r="671">
          <cell r="B671" t="str">
            <v>88318</v>
          </cell>
          <cell r="BH671">
            <v>9.5500000000000007</v>
          </cell>
        </row>
        <row r="672">
          <cell r="B672" t="str">
            <v>88320</v>
          </cell>
          <cell r="BH672">
            <v>9.5500000000000007</v>
          </cell>
        </row>
        <row r="673">
          <cell r="B673" t="str">
            <v>88321</v>
          </cell>
          <cell r="BH673">
            <v>9.5500000000000007</v>
          </cell>
        </row>
        <row r="674">
          <cell r="B674" t="str">
            <v>88322</v>
          </cell>
          <cell r="BH674">
            <v>9.5500000000000007</v>
          </cell>
        </row>
        <row r="675">
          <cell r="B675" t="str">
            <v>88329</v>
          </cell>
          <cell r="BH675">
            <v>9.5500000000000007</v>
          </cell>
        </row>
        <row r="676">
          <cell r="B676" t="str">
            <v>88333</v>
          </cell>
          <cell r="BH676">
            <v>9.5500000000000007</v>
          </cell>
        </row>
        <row r="677">
          <cell r="B677" t="str">
            <v>88334</v>
          </cell>
          <cell r="BH677">
            <v>9.5500000000000007</v>
          </cell>
        </row>
        <row r="678">
          <cell r="B678" t="str">
            <v>88335</v>
          </cell>
          <cell r="BH678">
            <v>9.5500000000000007</v>
          </cell>
        </row>
        <row r="679">
          <cell r="B679" t="str">
            <v>88337</v>
          </cell>
          <cell r="BH679">
            <v>9.5500000000000007</v>
          </cell>
        </row>
        <row r="680">
          <cell r="B680" t="str">
            <v>88338</v>
          </cell>
          <cell r="BH680">
            <v>9.5500000000000007</v>
          </cell>
        </row>
        <row r="681">
          <cell r="B681" t="str">
            <v>88339</v>
          </cell>
          <cell r="BH681">
            <v>9.5500000000000007</v>
          </cell>
        </row>
        <row r="682">
          <cell r="B682" t="str">
            <v>88343</v>
          </cell>
          <cell r="BH682">
            <v>9.5500000000000007</v>
          </cell>
        </row>
        <row r="683">
          <cell r="B683" t="str">
            <v>88351</v>
          </cell>
          <cell r="BH683">
            <v>9.5500000000000007</v>
          </cell>
        </row>
        <row r="684">
          <cell r="B684" t="str">
            <v>88352</v>
          </cell>
          <cell r="BH684">
            <v>9.5500000000000007</v>
          </cell>
        </row>
        <row r="685">
          <cell r="B685" t="str">
            <v>88359</v>
          </cell>
          <cell r="BH685">
            <v>21.74</v>
          </cell>
        </row>
        <row r="686">
          <cell r="B686" t="str">
            <v>88372</v>
          </cell>
          <cell r="BH686">
            <v>9.5500000000000007</v>
          </cell>
        </row>
        <row r="687">
          <cell r="B687" t="str">
            <v>88379</v>
          </cell>
          <cell r="BH687">
            <v>9.5500000000000007</v>
          </cell>
        </row>
        <row r="688">
          <cell r="B688" t="str">
            <v>88397</v>
          </cell>
          <cell r="BH688">
            <v>9.5500000000000007</v>
          </cell>
        </row>
        <row r="689">
          <cell r="B689" t="str">
            <v>88401</v>
          </cell>
          <cell r="BH689">
            <v>9.5500000000000007</v>
          </cell>
        </row>
        <row r="690">
          <cell r="B690" t="str">
            <v>88402</v>
          </cell>
          <cell r="BH690">
            <v>11.62</v>
          </cell>
        </row>
        <row r="691">
          <cell r="B691" t="str">
            <v>88404</v>
          </cell>
          <cell r="BH691">
            <v>9.5500000000000007</v>
          </cell>
        </row>
        <row r="692">
          <cell r="B692" t="str">
            <v>88406</v>
          </cell>
          <cell r="BH692">
            <v>9.5500000000000007</v>
          </cell>
        </row>
        <row r="693">
          <cell r="B693" t="str">
            <v>88407</v>
          </cell>
          <cell r="BH693">
            <v>9.5500000000000007</v>
          </cell>
        </row>
        <row r="694">
          <cell r="B694" t="str">
            <v>88427</v>
          </cell>
          <cell r="BH694">
            <v>11.62</v>
          </cell>
        </row>
        <row r="695">
          <cell r="B695" t="str">
            <v>88429</v>
          </cell>
          <cell r="BH695">
            <v>9.5500000000000007</v>
          </cell>
        </row>
        <row r="696">
          <cell r="B696" t="str">
            <v>88430</v>
          </cell>
          <cell r="BH696">
            <v>9.8699999999999992</v>
          </cell>
        </row>
        <row r="697">
          <cell r="B697" t="str">
            <v>88431</v>
          </cell>
          <cell r="BH697">
            <v>9.5500000000000007</v>
          </cell>
        </row>
        <row r="698">
          <cell r="B698" t="str">
            <v>88435</v>
          </cell>
          <cell r="BH698">
            <v>9.5500000000000007</v>
          </cell>
        </row>
        <row r="699">
          <cell r="B699" t="str">
            <v>88442</v>
          </cell>
          <cell r="BH699">
            <v>9.5500000000000007</v>
          </cell>
        </row>
        <row r="700">
          <cell r="B700" t="str">
            <v>88448</v>
          </cell>
          <cell r="BH700">
            <v>14.44</v>
          </cell>
        </row>
        <row r="701">
          <cell r="B701" t="str">
            <v>88459</v>
          </cell>
          <cell r="BH701">
            <v>9.5500000000000007</v>
          </cell>
        </row>
        <row r="702">
          <cell r="B702" t="str">
            <v>88467</v>
          </cell>
          <cell r="BH702">
            <v>12.97</v>
          </cell>
        </row>
        <row r="703">
          <cell r="B703" t="str">
            <v>88481</v>
          </cell>
          <cell r="BH703">
            <v>9.5500000000000007</v>
          </cell>
        </row>
        <row r="704">
          <cell r="B704" t="str">
            <v>88482</v>
          </cell>
          <cell r="BH704">
            <v>9.5500000000000007</v>
          </cell>
        </row>
        <row r="705">
          <cell r="B705" t="str">
            <v>88485</v>
          </cell>
          <cell r="BH705">
            <v>9.5500000000000007</v>
          </cell>
        </row>
        <row r="706">
          <cell r="B706" t="str">
            <v>88489</v>
          </cell>
          <cell r="BH706">
            <v>22.46</v>
          </cell>
        </row>
        <row r="707">
          <cell r="B707" t="str">
            <v>88492</v>
          </cell>
          <cell r="BH707">
            <v>9.5500000000000007</v>
          </cell>
        </row>
        <row r="708">
          <cell r="B708" t="str">
            <v>88496</v>
          </cell>
          <cell r="BH708">
            <v>9.5500000000000007</v>
          </cell>
        </row>
        <row r="709">
          <cell r="B709" t="str">
            <v>88497</v>
          </cell>
          <cell r="BH709">
            <v>11.04</v>
          </cell>
        </row>
        <row r="710">
          <cell r="B710" t="str">
            <v>88500</v>
          </cell>
          <cell r="BH710">
            <v>9.5500000000000007</v>
          </cell>
        </row>
        <row r="711">
          <cell r="B711" t="str">
            <v>88512</v>
          </cell>
          <cell r="BH711">
            <v>9.5500000000000007</v>
          </cell>
        </row>
        <row r="712">
          <cell r="B712" t="str">
            <v>88525</v>
          </cell>
          <cell r="BH712">
            <v>9.5500000000000007</v>
          </cell>
        </row>
        <row r="713">
          <cell r="B713" t="str">
            <v>88533</v>
          </cell>
          <cell r="BH713">
            <v>9.5500000000000007</v>
          </cell>
        </row>
        <row r="714">
          <cell r="B714" t="str">
            <v>88534</v>
          </cell>
          <cell r="BH714">
            <v>14.44</v>
          </cell>
        </row>
        <row r="715">
          <cell r="B715" t="str">
            <v>88537</v>
          </cell>
          <cell r="BH715">
            <v>9.5500000000000007</v>
          </cell>
        </row>
        <row r="716">
          <cell r="B716" t="str">
            <v>88546</v>
          </cell>
          <cell r="BH716">
            <v>9.5500000000000007</v>
          </cell>
        </row>
        <row r="717">
          <cell r="B717" t="str">
            <v>88548</v>
          </cell>
          <cell r="BH717">
            <v>9.5500000000000007</v>
          </cell>
        </row>
        <row r="718">
          <cell r="B718" t="str">
            <v>88558</v>
          </cell>
          <cell r="BH718">
            <v>9.5500000000000007</v>
          </cell>
        </row>
        <row r="719">
          <cell r="B719" t="str">
            <v>88565</v>
          </cell>
          <cell r="BH719">
            <v>9.5500000000000007</v>
          </cell>
        </row>
        <row r="720">
          <cell r="B720" t="str">
            <v>88571</v>
          </cell>
          <cell r="BH720">
            <v>14.44</v>
          </cell>
        </row>
        <row r="721">
          <cell r="B721" t="str">
            <v>88575</v>
          </cell>
          <cell r="BH721">
            <v>9.5500000000000007</v>
          </cell>
        </row>
        <row r="722">
          <cell r="B722" t="str">
            <v>88581</v>
          </cell>
          <cell r="BH722">
            <v>9.5500000000000007</v>
          </cell>
        </row>
        <row r="723">
          <cell r="B723" t="str">
            <v>88582</v>
          </cell>
          <cell r="BH723">
            <v>15.11</v>
          </cell>
        </row>
        <row r="724">
          <cell r="B724" t="str">
            <v>88590</v>
          </cell>
          <cell r="BH724">
            <v>11.62</v>
          </cell>
        </row>
        <row r="725">
          <cell r="B725" t="str">
            <v>88596</v>
          </cell>
          <cell r="BH725">
            <v>9.5500000000000007</v>
          </cell>
        </row>
        <row r="726">
          <cell r="B726" t="str">
            <v>88598</v>
          </cell>
          <cell r="BH726">
            <v>19.98</v>
          </cell>
        </row>
        <row r="727">
          <cell r="B727" t="str">
            <v>88612</v>
          </cell>
          <cell r="BH727">
            <v>9.85</v>
          </cell>
        </row>
        <row r="728">
          <cell r="B728" t="str">
            <v>88616</v>
          </cell>
          <cell r="BH728">
            <v>11.62</v>
          </cell>
        </row>
        <row r="729">
          <cell r="B729" t="str">
            <v>88617</v>
          </cell>
          <cell r="BH729">
            <v>11.62</v>
          </cell>
        </row>
        <row r="730">
          <cell r="B730" t="str">
            <v>88619</v>
          </cell>
          <cell r="BH730">
            <v>9.5500000000000007</v>
          </cell>
        </row>
        <row r="731">
          <cell r="B731" t="str">
            <v>88623</v>
          </cell>
          <cell r="BH731">
            <v>13</v>
          </cell>
        </row>
        <row r="732">
          <cell r="B732" t="str">
            <v>88626</v>
          </cell>
          <cell r="BH732">
            <v>9.5500000000000007</v>
          </cell>
        </row>
        <row r="733">
          <cell r="B733" t="str">
            <v>88648</v>
          </cell>
          <cell r="BH733">
            <v>11.62</v>
          </cell>
        </row>
        <row r="734">
          <cell r="B734" t="str">
            <v>88651</v>
          </cell>
          <cell r="BH734">
            <v>9.5500000000000007</v>
          </cell>
        </row>
        <row r="735">
          <cell r="B735" t="str">
            <v>88658</v>
          </cell>
          <cell r="BH735">
            <v>9.5500000000000007</v>
          </cell>
        </row>
        <row r="736">
          <cell r="B736" t="str">
            <v>88664</v>
          </cell>
          <cell r="BH736">
            <v>10.87</v>
          </cell>
        </row>
        <row r="737">
          <cell r="B737" t="str">
            <v>88680</v>
          </cell>
          <cell r="BH737">
            <v>9.5500000000000007</v>
          </cell>
        </row>
        <row r="738">
          <cell r="B738" t="str">
            <v>88681</v>
          </cell>
          <cell r="BH738">
            <v>11.62</v>
          </cell>
        </row>
        <row r="739">
          <cell r="B739" t="str">
            <v>88683</v>
          </cell>
          <cell r="BH739">
            <v>11.62</v>
          </cell>
        </row>
        <row r="740">
          <cell r="B740" t="str">
            <v>88687</v>
          </cell>
          <cell r="BH740">
            <v>9.5500000000000007</v>
          </cell>
        </row>
        <row r="741">
          <cell r="B741" t="str">
            <v>88703</v>
          </cell>
          <cell r="BH741">
            <v>9.5500000000000007</v>
          </cell>
        </row>
        <row r="742">
          <cell r="B742" t="str">
            <v>88704</v>
          </cell>
          <cell r="BH742">
            <v>9.17</v>
          </cell>
        </row>
        <row r="743">
          <cell r="B743" t="str">
            <v>88706</v>
          </cell>
          <cell r="BH743">
            <v>12.97</v>
          </cell>
        </row>
        <row r="744">
          <cell r="B744" t="str">
            <v>88717</v>
          </cell>
          <cell r="BH744">
            <v>14.44</v>
          </cell>
        </row>
        <row r="745">
          <cell r="B745" t="str">
            <v>88733</v>
          </cell>
          <cell r="BH745">
            <v>6.72</v>
          </cell>
        </row>
        <row r="746">
          <cell r="B746" t="str">
            <v>88735</v>
          </cell>
          <cell r="BH746">
            <v>9.5500000000000007</v>
          </cell>
        </row>
        <row r="747">
          <cell r="B747" t="str">
            <v>88739</v>
          </cell>
          <cell r="BH747">
            <v>9.5500000000000007</v>
          </cell>
        </row>
        <row r="748">
          <cell r="B748" t="str">
            <v>88741</v>
          </cell>
          <cell r="BH748">
            <v>9.5500000000000007</v>
          </cell>
        </row>
        <row r="749">
          <cell r="B749" t="str">
            <v>88754</v>
          </cell>
          <cell r="BH749">
            <v>11.62</v>
          </cell>
        </row>
        <row r="750">
          <cell r="B750" t="str">
            <v>88755</v>
          </cell>
          <cell r="BH750">
            <v>14.61</v>
          </cell>
        </row>
        <row r="751">
          <cell r="B751" t="str">
            <v>88776</v>
          </cell>
          <cell r="BH751">
            <v>9.5500000000000007</v>
          </cell>
        </row>
        <row r="752">
          <cell r="B752" t="str">
            <v>88782</v>
          </cell>
          <cell r="BH752">
            <v>11.17</v>
          </cell>
        </row>
        <row r="753">
          <cell r="B753" t="str">
            <v>88851</v>
          </cell>
          <cell r="BH753">
            <v>46.38</v>
          </cell>
        </row>
        <row r="754">
          <cell r="B754" t="str">
            <v>88886</v>
          </cell>
          <cell r="BH754">
            <v>9.5500000000000007</v>
          </cell>
        </row>
        <row r="755">
          <cell r="B755" t="str">
            <v>88902</v>
          </cell>
          <cell r="BH755">
            <v>28.92</v>
          </cell>
        </row>
        <row r="756">
          <cell r="B756" t="str">
            <v>88905</v>
          </cell>
          <cell r="BH756">
            <v>9.5500000000000007</v>
          </cell>
        </row>
        <row r="757">
          <cell r="B757" t="str">
            <v>88907</v>
          </cell>
          <cell r="BH757">
            <v>15.57</v>
          </cell>
        </row>
        <row r="758">
          <cell r="B758" t="str">
            <v>88908</v>
          </cell>
          <cell r="BH758">
            <v>9.5500000000000007</v>
          </cell>
        </row>
        <row r="759">
          <cell r="B759" t="str">
            <v>88963</v>
          </cell>
          <cell r="BH759">
            <v>9.5500000000000007</v>
          </cell>
        </row>
        <row r="760">
          <cell r="B760" t="str">
            <v>88980</v>
          </cell>
          <cell r="BH760">
            <v>14</v>
          </cell>
        </row>
        <row r="761">
          <cell r="B761" t="str">
            <v>90006</v>
          </cell>
          <cell r="BH761">
            <v>32.31</v>
          </cell>
        </row>
        <row r="762">
          <cell r="B762" t="str">
            <v>90011</v>
          </cell>
          <cell r="BH762">
            <v>35.39</v>
          </cell>
        </row>
        <row r="763">
          <cell r="B763" t="str">
            <v>90017</v>
          </cell>
          <cell r="BH763">
            <v>26.02</v>
          </cell>
        </row>
        <row r="764">
          <cell r="B764" t="str">
            <v>90018</v>
          </cell>
          <cell r="BH764">
            <v>11.04</v>
          </cell>
        </row>
        <row r="765">
          <cell r="B765" t="str">
            <v>90025</v>
          </cell>
          <cell r="BH765">
            <v>133.1</v>
          </cell>
        </row>
        <row r="766">
          <cell r="B766" t="str">
            <v>90040</v>
          </cell>
          <cell r="BH766">
            <v>9.0399999999999991</v>
          </cell>
        </row>
        <row r="767">
          <cell r="B767" t="str">
            <v>90042</v>
          </cell>
          <cell r="BH767">
            <v>22.95</v>
          </cell>
        </row>
        <row r="768">
          <cell r="B768" t="str">
            <v>90047</v>
          </cell>
          <cell r="BH768">
            <v>11.35</v>
          </cell>
        </row>
        <row r="769">
          <cell r="B769" t="str">
            <v>90165</v>
          </cell>
          <cell r="BH769">
            <v>9.0399999999999991</v>
          </cell>
        </row>
        <row r="770">
          <cell r="B770" t="str">
            <v>90167</v>
          </cell>
          <cell r="BH770">
            <v>281.89</v>
          </cell>
        </row>
        <row r="771">
          <cell r="B771" t="str">
            <v>90171</v>
          </cell>
          <cell r="BH771">
            <v>168.91</v>
          </cell>
        </row>
        <row r="772">
          <cell r="B772" t="str">
            <v>90172</v>
          </cell>
          <cell r="BH772">
            <v>31.27</v>
          </cell>
        </row>
        <row r="773">
          <cell r="B773" t="str">
            <v>90194</v>
          </cell>
          <cell r="BH773">
            <v>13.87</v>
          </cell>
        </row>
        <row r="774">
          <cell r="B774" t="str">
            <v>90199</v>
          </cell>
          <cell r="BH774">
            <v>9.5500000000000007</v>
          </cell>
        </row>
        <row r="775">
          <cell r="B775" t="str">
            <v>90205</v>
          </cell>
          <cell r="BH775">
            <v>89.53</v>
          </cell>
        </row>
        <row r="776">
          <cell r="B776" t="str">
            <v>90222</v>
          </cell>
          <cell r="BH776">
            <v>19.82</v>
          </cell>
        </row>
        <row r="777">
          <cell r="B777" t="str">
            <v>90223</v>
          </cell>
          <cell r="BH777">
            <v>84.68</v>
          </cell>
        </row>
        <row r="778">
          <cell r="B778" t="str">
            <v>90225</v>
          </cell>
          <cell r="BH778">
            <v>9.5500000000000007</v>
          </cell>
        </row>
        <row r="779">
          <cell r="B779" t="str">
            <v>90226</v>
          </cell>
          <cell r="BH779">
            <v>577.48</v>
          </cell>
        </row>
        <row r="780">
          <cell r="B780" t="str">
            <v>90227</v>
          </cell>
          <cell r="BH780">
            <v>39.01</v>
          </cell>
        </row>
        <row r="781">
          <cell r="B781" t="str">
            <v>90228</v>
          </cell>
          <cell r="BH781">
            <v>15.97</v>
          </cell>
        </row>
        <row r="782">
          <cell r="B782" t="str">
            <v>90229</v>
          </cell>
          <cell r="BH782">
            <v>33.68</v>
          </cell>
        </row>
        <row r="783">
          <cell r="B783" t="str">
            <v>90230</v>
          </cell>
          <cell r="BH783">
            <v>37.43</v>
          </cell>
        </row>
        <row r="784">
          <cell r="B784" t="str">
            <v>90282</v>
          </cell>
          <cell r="BH784">
            <v>180.67</v>
          </cell>
        </row>
        <row r="785">
          <cell r="B785" t="str">
            <v>90287</v>
          </cell>
          <cell r="BH785">
            <v>36.83</v>
          </cell>
        </row>
        <row r="786">
          <cell r="B786" t="str">
            <v>90301</v>
          </cell>
          <cell r="BH786">
            <v>468.9</v>
          </cell>
        </row>
        <row r="787">
          <cell r="B787" t="str">
            <v>90302</v>
          </cell>
          <cell r="BH787">
            <v>420.6</v>
          </cell>
        </row>
        <row r="788">
          <cell r="B788" t="str">
            <v>90304</v>
          </cell>
          <cell r="BH788">
            <v>367.83</v>
          </cell>
        </row>
        <row r="789">
          <cell r="B789" t="str">
            <v>90307</v>
          </cell>
          <cell r="BH789">
            <v>24.36</v>
          </cell>
        </row>
        <row r="790">
          <cell r="B790" t="str">
            <v>90309</v>
          </cell>
          <cell r="BH790">
            <v>9.5500000000000007</v>
          </cell>
        </row>
        <row r="791">
          <cell r="B791" t="str">
            <v>90445</v>
          </cell>
          <cell r="BH791">
            <v>297.04000000000002</v>
          </cell>
        </row>
        <row r="792">
          <cell r="B792" t="str">
            <v>90451</v>
          </cell>
          <cell r="BH792">
            <v>14</v>
          </cell>
        </row>
        <row r="793">
          <cell r="B793" t="str">
            <v>90453</v>
          </cell>
          <cell r="BH793">
            <v>14.01</v>
          </cell>
        </row>
        <row r="794">
          <cell r="B794" t="str">
            <v>90456</v>
          </cell>
          <cell r="BH794">
            <v>19.350000000000001</v>
          </cell>
        </row>
        <row r="795">
          <cell r="B795" t="str">
            <v>90475</v>
          </cell>
          <cell r="BH795">
            <v>14.44</v>
          </cell>
        </row>
        <row r="796">
          <cell r="B796" t="str">
            <v>90485</v>
          </cell>
          <cell r="BH796">
            <v>81.22</v>
          </cell>
        </row>
        <row r="797">
          <cell r="B797" t="str">
            <v>90486</v>
          </cell>
          <cell r="BH797">
            <v>131.35</v>
          </cell>
        </row>
        <row r="798">
          <cell r="B798" t="str">
            <v>90487</v>
          </cell>
          <cell r="BH798">
            <v>575.99</v>
          </cell>
        </row>
        <row r="799">
          <cell r="B799" t="str">
            <v>90488</v>
          </cell>
          <cell r="BH799">
            <v>317.87</v>
          </cell>
        </row>
        <row r="800">
          <cell r="B800" t="str">
            <v>90495</v>
          </cell>
          <cell r="BH800">
            <v>11.92</v>
          </cell>
        </row>
        <row r="801">
          <cell r="B801" t="str">
            <v>90516</v>
          </cell>
          <cell r="BH801">
            <v>352.8</v>
          </cell>
        </row>
        <row r="802">
          <cell r="B802" t="str">
            <v>90547</v>
          </cell>
          <cell r="BH802">
            <v>37.85</v>
          </cell>
        </row>
        <row r="803">
          <cell r="B803" t="str">
            <v>90549</v>
          </cell>
          <cell r="BH803">
            <v>254.76</v>
          </cell>
        </row>
        <row r="804">
          <cell r="B804" t="str">
            <v>90586</v>
          </cell>
          <cell r="BH804">
            <v>210.07</v>
          </cell>
        </row>
        <row r="805">
          <cell r="B805" t="str">
            <v>90596</v>
          </cell>
          <cell r="BH805">
            <v>239.78</v>
          </cell>
        </row>
        <row r="806">
          <cell r="B806" t="str">
            <v>90622</v>
          </cell>
          <cell r="BH806">
            <v>12.2</v>
          </cell>
        </row>
        <row r="807">
          <cell r="B807" t="str">
            <v>90633</v>
          </cell>
          <cell r="BH807">
            <v>9.5500000000000007</v>
          </cell>
        </row>
        <row r="808">
          <cell r="B808" t="str">
            <v>90645</v>
          </cell>
          <cell r="BH808">
            <v>1471.81</v>
          </cell>
        </row>
        <row r="809">
          <cell r="B809" t="str">
            <v>90661</v>
          </cell>
          <cell r="BH809">
            <v>12.71</v>
          </cell>
        </row>
        <row r="810">
          <cell r="B810" t="str">
            <v>90731</v>
          </cell>
          <cell r="BH810">
            <v>68.680000000000007</v>
          </cell>
        </row>
        <row r="811">
          <cell r="B811" t="str">
            <v>90762</v>
          </cell>
          <cell r="BH811">
            <v>86.24</v>
          </cell>
        </row>
        <row r="812">
          <cell r="B812" t="str">
            <v>90801</v>
          </cell>
          <cell r="BH812">
            <v>30.53</v>
          </cell>
        </row>
        <row r="813">
          <cell r="B813" t="str">
            <v>90809</v>
          </cell>
          <cell r="BH813">
            <v>9.5500000000000007</v>
          </cell>
        </row>
        <row r="814">
          <cell r="B814" t="str">
            <v>90838</v>
          </cell>
          <cell r="BH814">
            <v>9.5500000000000007</v>
          </cell>
        </row>
        <row r="815">
          <cell r="B815" t="str">
            <v>90869</v>
          </cell>
          <cell r="BH815">
            <v>9.5500000000000007</v>
          </cell>
        </row>
        <row r="816">
          <cell r="B816" t="str">
            <v>90875</v>
          </cell>
          <cell r="BH816">
            <v>269.60000000000002</v>
          </cell>
        </row>
        <row r="817">
          <cell r="B817" t="str">
            <v>90893</v>
          </cell>
          <cell r="BH817">
            <v>9.5500000000000007</v>
          </cell>
        </row>
        <row r="818">
          <cell r="B818" t="str">
            <v>90900</v>
          </cell>
          <cell r="BH818">
            <v>1556.34</v>
          </cell>
        </row>
        <row r="819">
          <cell r="B819" t="str">
            <v>90919</v>
          </cell>
          <cell r="BH819">
            <v>564.78</v>
          </cell>
        </row>
        <row r="820">
          <cell r="B820" t="str">
            <v>90984</v>
          </cell>
          <cell r="BH820">
            <v>16.100000000000001</v>
          </cell>
        </row>
        <row r="821">
          <cell r="B821" t="str">
            <v>90985</v>
          </cell>
          <cell r="BH821">
            <v>16.100000000000001</v>
          </cell>
        </row>
        <row r="822">
          <cell r="B822" t="str">
            <v>91061</v>
          </cell>
          <cell r="BH822">
            <v>28.17</v>
          </cell>
        </row>
        <row r="823">
          <cell r="B823" t="str">
            <v>91062</v>
          </cell>
          <cell r="BH823">
            <v>197.08</v>
          </cell>
        </row>
        <row r="824">
          <cell r="B824" t="str">
            <v>91063</v>
          </cell>
          <cell r="BH824">
            <v>151.66999999999999</v>
          </cell>
        </row>
        <row r="825">
          <cell r="B825" t="str">
            <v>91066</v>
          </cell>
          <cell r="BH825">
            <v>108.6</v>
          </cell>
        </row>
        <row r="826">
          <cell r="B826" t="str">
            <v>91067</v>
          </cell>
          <cell r="BH826">
            <v>158.35</v>
          </cell>
        </row>
        <row r="827">
          <cell r="B827" t="str">
            <v>91068</v>
          </cell>
          <cell r="BH827">
            <v>549.69000000000005</v>
          </cell>
        </row>
        <row r="828">
          <cell r="B828" t="str">
            <v>91069</v>
          </cell>
          <cell r="BH828">
            <v>4233.8599999999997</v>
          </cell>
        </row>
        <row r="829">
          <cell r="B829" t="str">
            <v>91070</v>
          </cell>
          <cell r="BH829">
            <v>280.45</v>
          </cell>
        </row>
        <row r="830">
          <cell r="B830" t="str">
            <v>91071</v>
          </cell>
          <cell r="BH830">
            <v>487.82</v>
          </cell>
        </row>
        <row r="831">
          <cell r="B831" t="str">
            <v>91105</v>
          </cell>
          <cell r="BH831">
            <v>28.69</v>
          </cell>
        </row>
        <row r="832">
          <cell r="B832" t="str">
            <v>91106</v>
          </cell>
          <cell r="BH832">
            <v>193.72</v>
          </cell>
        </row>
        <row r="833">
          <cell r="B833" t="str">
            <v>91135</v>
          </cell>
          <cell r="BH833">
            <v>9.5500000000000007</v>
          </cell>
        </row>
        <row r="834">
          <cell r="B834" t="str">
            <v>91154</v>
          </cell>
          <cell r="BH834">
            <v>33.97</v>
          </cell>
        </row>
        <row r="835">
          <cell r="B835" t="str">
            <v>91158</v>
          </cell>
          <cell r="BH835">
            <v>71.12</v>
          </cell>
        </row>
        <row r="836">
          <cell r="B836" t="str">
            <v>91159</v>
          </cell>
          <cell r="BH836">
            <v>64.14</v>
          </cell>
        </row>
        <row r="837">
          <cell r="B837" t="str">
            <v>91179</v>
          </cell>
          <cell r="BH837">
            <v>3317.3</v>
          </cell>
        </row>
        <row r="838">
          <cell r="B838" t="str">
            <v>91225</v>
          </cell>
          <cell r="BH838">
            <v>12.82</v>
          </cell>
        </row>
        <row r="839">
          <cell r="B839" t="str">
            <v>91226</v>
          </cell>
          <cell r="BH839">
            <v>10.19</v>
          </cell>
        </row>
        <row r="840">
          <cell r="B840" t="str">
            <v>91228</v>
          </cell>
          <cell r="BH840">
            <v>88.71</v>
          </cell>
        </row>
        <row r="841">
          <cell r="B841" t="str">
            <v>91229</v>
          </cell>
          <cell r="BH841">
            <v>9.5500000000000007</v>
          </cell>
        </row>
        <row r="842">
          <cell r="B842" t="str">
            <v>91230</v>
          </cell>
          <cell r="BH842">
            <v>9.5500000000000007</v>
          </cell>
        </row>
        <row r="843">
          <cell r="B843" t="str">
            <v>91251</v>
          </cell>
          <cell r="BH843">
            <v>25.39</v>
          </cell>
        </row>
        <row r="844">
          <cell r="B844" t="str">
            <v>91255</v>
          </cell>
          <cell r="BH844">
            <v>3725.2</v>
          </cell>
        </row>
        <row r="845">
          <cell r="B845" t="str">
            <v>91260</v>
          </cell>
          <cell r="BH845">
            <v>696.22</v>
          </cell>
        </row>
        <row r="846">
          <cell r="B846" t="str">
            <v>91275</v>
          </cell>
          <cell r="BH846">
            <v>12.72</v>
          </cell>
        </row>
        <row r="847">
          <cell r="B847" t="str">
            <v>91282</v>
          </cell>
          <cell r="BH847">
            <v>26.11</v>
          </cell>
        </row>
        <row r="848">
          <cell r="B848" t="str">
            <v>91283</v>
          </cell>
          <cell r="BH848">
            <v>718.72</v>
          </cell>
        </row>
        <row r="849">
          <cell r="B849" t="str">
            <v>91330</v>
          </cell>
          <cell r="BH849">
            <v>9.5500000000000007</v>
          </cell>
        </row>
        <row r="850">
          <cell r="B850" t="str">
            <v>91363</v>
          </cell>
          <cell r="BH850">
            <v>44.76</v>
          </cell>
        </row>
        <row r="851">
          <cell r="B851" t="str">
            <v>91364</v>
          </cell>
          <cell r="BH851">
            <v>4239.74</v>
          </cell>
        </row>
        <row r="852">
          <cell r="B852" t="str">
            <v>91365</v>
          </cell>
          <cell r="BH852">
            <v>11.17</v>
          </cell>
        </row>
        <row r="853">
          <cell r="B853" t="str">
            <v>91370</v>
          </cell>
          <cell r="BH853">
            <v>718.07</v>
          </cell>
        </row>
        <row r="854">
          <cell r="B854" t="str">
            <v>91394</v>
          </cell>
          <cell r="BH854">
            <v>31.75</v>
          </cell>
        </row>
        <row r="855">
          <cell r="B855" t="str">
            <v>91398</v>
          </cell>
          <cell r="BH855">
            <v>569.87</v>
          </cell>
        </row>
        <row r="856">
          <cell r="B856" t="str">
            <v>91405</v>
          </cell>
          <cell r="BH856">
            <v>9.5500000000000007</v>
          </cell>
        </row>
        <row r="857">
          <cell r="B857" t="str">
            <v>91421</v>
          </cell>
          <cell r="BH857">
            <v>16.149999999999999</v>
          </cell>
        </row>
        <row r="858">
          <cell r="B858" t="str">
            <v>91422</v>
          </cell>
          <cell r="BH858">
            <v>21.87</v>
          </cell>
        </row>
        <row r="859">
          <cell r="B859" t="str">
            <v>91424</v>
          </cell>
          <cell r="BH859">
            <v>119.6</v>
          </cell>
        </row>
        <row r="860">
          <cell r="B860" t="str">
            <v>91436</v>
          </cell>
          <cell r="BH860">
            <v>43</v>
          </cell>
        </row>
        <row r="861">
          <cell r="B861" t="str">
            <v>91442</v>
          </cell>
          <cell r="BH861">
            <v>159.24</v>
          </cell>
        </row>
        <row r="862">
          <cell r="B862" t="str">
            <v>91443</v>
          </cell>
          <cell r="BH862">
            <v>86.43</v>
          </cell>
        </row>
        <row r="863">
          <cell r="B863" t="str">
            <v>91444</v>
          </cell>
          <cell r="BH863">
            <v>105.65</v>
          </cell>
        </row>
        <row r="864">
          <cell r="B864" t="str">
            <v>91445</v>
          </cell>
          <cell r="BH864">
            <v>36.89</v>
          </cell>
        </row>
        <row r="865">
          <cell r="B865" t="str">
            <v>91446</v>
          </cell>
          <cell r="BH865">
            <v>94.81</v>
          </cell>
        </row>
        <row r="866">
          <cell r="B866" t="str">
            <v>91447</v>
          </cell>
          <cell r="BH866">
            <v>24.36</v>
          </cell>
        </row>
        <row r="867">
          <cell r="B867" t="str">
            <v>91458</v>
          </cell>
          <cell r="BH867">
            <v>118.59</v>
          </cell>
        </row>
        <row r="868">
          <cell r="B868" t="str">
            <v>91476</v>
          </cell>
          <cell r="BH868">
            <v>11.04</v>
          </cell>
        </row>
        <row r="869">
          <cell r="B869" t="str">
            <v>91478</v>
          </cell>
          <cell r="BH869">
            <v>22.15</v>
          </cell>
        </row>
        <row r="870">
          <cell r="B870" t="str">
            <v>91516</v>
          </cell>
          <cell r="BH870">
            <v>1218.05</v>
          </cell>
        </row>
        <row r="871">
          <cell r="B871" t="str">
            <v>91517</v>
          </cell>
          <cell r="BH871">
            <v>35.020000000000003</v>
          </cell>
        </row>
        <row r="872">
          <cell r="B872" t="str">
            <v>91519</v>
          </cell>
          <cell r="BH872">
            <v>1732.4</v>
          </cell>
        </row>
        <row r="873">
          <cell r="B873" t="str">
            <v>91531</v>
          </cell>
          <cell r="BH873">
            <v>191.76</v>
          </cell>
        </row>
        <row r="874">
          <cell r="B874" t="str">
            <v>91532</v>
          </cell>
          <cell r="BH874">
            <v>391.47</v>
          </cell>
        </row>
        <row r="875">
          <cell r="B875" t="str">
            <v>91533</v>
          </cell>
          <cell r="BH875">
            <v>350.82</v>
          </cell>
        </row>
        <row r="876">
          <cell r="B876" t="str">
            <v>91534</v>
          </cell>
          <cell r="BH876">
            <v>255.87</v>
          </cell>
        </row>
        <row r="877">
          <cell r="B877" t="str">
            <v>91544</v>
          </cell>
          <cell r="BH877">
            <v>256.3</v>
          </cell>
        </row>
        <row r="878">
          <cell r="B878" t="str">
            <v>91551</v>
          </cell>
          <cell r="BH878">
            <v>80.88</v>
          </cell>
        </row>
        <row r="879">
          <cell r="B879" t="str">
            <v>91552</v>
          </cell>
          <cell r="BH879">
            <v>111.13</v>
          </cell>
        </row>
        <row r="880">
          <cell r="B880" t="str">
            <v>91558</v>
          </cell>
          <cell r="BH880">
            <v>172.79</v>
          </cell>
        </row>
        <row r="881">
          <cell r="B881" t="str">
            <v>91562</v>
          </cell>
          <cell r="BH881">
            <v>177.42</v>
          </cell>
        </row>
        <row r="882">
          <cell r="B882" t="str">
            <v>91566</v>
          </cell>
          <cell r="BH882">
            <v>118.58</v>
          </cell>
        </row>
        <row r="883">
          <cell r="B883" t="str">
            <v>91568</v>
          </cell>
          <cell r="BH883">
            <v>1639.71</v>
          </cell>
        </row>
        <row r="884">
          <cell r="B884" t="str">
            <v>91572</v>
          </cell>
          <cell r="BH884">
            <v>528.74</v>
          </cell>
        </row>
        <row r="885">
          <cell r="B885" t="str">
            <v>91575</v>
          </cell>
          <cell r="BH885">
            <v>56.92</v>
          </cell>
        </row>
        <row r="886">
          <cell r="B886" t="str">
            <v>91584</v>
          </cell>
          <cell r="BH886">
            <v>26.84</v>
          </cell>
        </row>
        <row r="887">
          <cell r="B887" t="str">
            <v>91587</v>
          </cell>
          <cell r="BH887">
            <v>571.30999999999995</v>
          </cell>
        </row>
        <row r="888">
          <cell r="B888" t="str">
            <v>91588</v>
          </cell>
          <cell r="BH888">
            <v>134.93</v>
          </cell>
        </row>
        <row r="889">
          <cell r="B889" t="str">
            <v>91590</v>
          </cell>
          <cell r="BH889">
            <v>480.94</v>
          </cell>
        </row>
        <row r="890">
          <cell r="B890" t="str">
            <v>91594</v>
          </cell>
          <cell r="BH890">
            <v>57.33</v>
          </cell>
        </row>
        <row r="891">
          <cell r="B891" t="str">
            <v>91628</v>
          </cell>
          <cell r="BH891">
            <v>90.47</v>
          </cell>
        </row>
        <row r="892">
          <cell r="B892" t="str">
            <v>91633</v>
          </cell>
          <cell r="BH892">
            <v>114.16</v>
          </cell>
        </row>
        <row r="893">
          <cell r="B893" t="str">
            <v>91643</v>
          </cell>
          <cell r="BH893">
            <v>39.33</v>
          </cell>
        </row>
        <row r="894">
          <cell r="B894" t="str">
            <v>91646</v>
          </cell>
          <cell r="BH894">
            <v>284.63</v>
          </cell>
        </row>
        <row r="895">
          <cell r="B895" t="str">
            <v>91647</v>
          </cell>
          <cell r="BH895">
            <v>149.88</v>
          </cell>
        </row>
        <row r="896">
          <cell r="B896" t="str">
            <v>91649</v>
          </cell>
          <cell r="BH896">
            <v>58.99</v>
          </cell>
        </row>
        <row r="897">
          <cell r="B897" t="str">
            <v>91650</v>
          </cell>
          <cell r="BH897">
            <v>57.83</v>
          </cell>
        </row>
        <row r="898">
          <cell r="B898" t="str">
            <v>91651</v>
          </cell>
          <cell r="BH898">
            <v>30.24</v>
          </cell>
        </row>
        <row r="899">
          <cell r="B899" t="str">
            <v>91652</v>
          </cell>
          <cell r="BH899">
            <v>64.39</v>
          </cell>
        </row>
        <row r="900">
          <cell r="B900" t="str">
            <v>91660</v>
          </cell>
          <cell r="BH900">
            <v>406.91</v>
          </cell>
        </row>
        <row r="901">
          <cell r="B901" t="str">
            <v>91672</v>
          </cell>
          <cell r="BH901">
            <v>75.58</v>
          </cell>
        </row>
        <row r="902">
          <cell r="B902" t="str">
            <v>91682</v>
          </cell>
          <cell r="BH902">
            <v>186.22</v>
          </cell>
        </row>
        <row r="903">
          <cell r="B903" t="str">
            <v>91693</v>
          </cell>
          <cell r="BH903">
            <v>643.66999999999996</v>
          </cell>
        </row>
        <row r="904">
          <cell r="B904" t="str">
            <v>91696</v>
          </cell>
          <cell r="BH904">
            <v>20.9</v>
          </cell>
        </row>
        <row r="905">
          <cell r="B905" t="str">
            <v>91697</v>
          </cell>
          <cell r="BH905">
            <v>39</v>
          </cell>
        </row>
        <row r="906">
          <cell r="B906" t="str">
            <v>91723</v>
          </cell>
          <cell r="BH906">
            <v>40.06</v>
          </cell>
        </row>
        <row r="907">
          <cell r="B907" t="str">
            <v>91852</v>
          </cell>
          <cell r="BH907">
            <v>783.99</v>
          </cell>
        </row>
        <row r="908">
          <cell r="B908" t="str">
            <v>91874</v>
          </cell>
          <cell r="BH908">
            <v>194.01</v>
          </cell>
        </row>
        <row r="909">
          <cell r="B909" t="str">
            <v>91878</v>
          </cell>
          <cell r="BH909">
            <v>253.12</v>
          </cell>
        </row>
        <row r="910">
          <cell r="B910" t="str">
            <v>91892</v>
          </cell>
          <cell r="BH910">
            <v>600.92999999999995</v>
          </cell>
        </row>
        <row r="911">
          <cell r="B911" t="str">
            <v>91926</v>
          </cell>
          <cell r="BH911">
            <v>4208.91</v>
          </cell>
        </row>
        <row r="912">
          <cell r="B912" t="str">
            <v>91929</v>
          </cell>
          <cell r="BH912">
            <v>17.34</v>
          </cell>
        </row>
        <row r="913">
          <cell r="B913" t="str">
            <v>91930</v>
          </cell>
          <cell r="BH913">
            <v>69.06</v>
          </cell>
        </row>
        <row r="914">
          <cell r="B914" t="str">
            <v>91931</v>
          </cell>
          <cell r="BH914">
            <v>236.05</v>
          </cell>
        </row>
        <row r="915">
          <cell r="B915" t="str">
            <v>91932</v>
          </cell>
          <cell r="BH915">
            <v>187.16</v>
          </cell>
        </row>
        <row r="916">
          <cell r="B916" t="str">
            <v>91945</v>
          </cell>
          <cell r="BH916">
            <v>3800.93</v>
          </cell>
        </row>
        <row r="917">
          <cell r="B917" t="str">
            <v>92006</v>
          </cell>
          <cell r="BH917">
            <v>414.56</v>
          </cell>
        </row>
        <row r="918">
          <cell r="B918" t="str">
            <v>92009</v>
          </cell>
          <cell r="BH918">
            <v>145.28</v>
          </cell>
        </row>
        <row r="919">
          <cell r="B919" t="str">
            <v>92010</v>
          </cell>
          <cell r="BH919">
            <v>88.75</v>
          </cell>
        </row>
        <row r="920">
          <cell r="B920" t="str">
            <v>92012</v>
          </cell>
          <cell r="BH920">
            <v>3833.03</v>
          </cell>
        </row>
        <row r="921">
          <cell r="B921" t="str">
            <v>92013</v>
          </cell>
          <cell r="BH921">
            <v>62.06</v>
          </cell>
        </row>
        <row r="922">
          <cell r="B922" t="str">
            <v>92014</v>
          </cell>
          <cell r="BH922">
            <v>205.05</v>
          </cell>
        </row>
        <row r="923">
          <cell r="B923" t="str">
            <v>92015</v>
          </cell>
          <cell r="BH923">
            <v>211.74</v>
          </cell>
        </row>
        <row r="924">
          <cell r="B924" t="str">
            <v>92016</v>
          </cell>
          <cell r="BH924">
            <v>292.08</v>
          </cell>
        </row>
        <row r="925">
          <cell r="B925" t="str">
            <v>92018</v>
          </cell>
          <cell r="BH925">
            <v>18.559999999999999</v>
          </cell>
        </row>
        <row r="926">
          <cell r="B926" t="str">
            <v>92059</v>
          </cell>
          <cell r="BH926">
            <v>4414.38</v>
          </cell>
        </row>
        <row r="927">
          <cell r="B927" t="str">
            <v>92081</v>
          </cell>
          <cell r="BH927">
            <v>461.99</v>
          </cell>
        </row>
        <row r="928">
          <cell r="B928" t="str">
            <v>92082</v>
          </cell>
          <cell r="BH928">
            <v>779.38</v>
          </cell>
        </row>
        <row r="929">
          <cell r="B929" t="str">
            <v>92083</v>
          </cell>
          <cell r="BH929">
            <v>1079.93</v>
          </cell>
        </row>
        <row r="930">
          <cell r="B930" t="str">
            <v>92085</v>
          </cell>
          <cell r="BH930">
            <v>56.78</v>
          </cell>
        </row>
        <row r="931">
          <cell r="B931" t="str">
            <v>000094000</v>
          </cell>
          <cell r="BH931">
            <v>17.04</v>
          </cell>
        </row>
        <row r="932">
          <cell r="B932" t="str">
            <v>000094002</v>
          </cell>
          <cell r="BH932">
            <v>17.16</v>
          </cell>
        </row>
        <row r="933">
          <cell r="B933" t="str">
            <v>100341</v>
          </cell>
          <cell r="BH933">
            <v>67.89</v>
          </cell>
        </row>
        <row r="934">
          <cell r="B934" t="str">
            <v>100842</v>
          </cell>
          <cell r="BH934">
            <v>239.7</v>
          </cell>
        </row>
        <row r="935">
          <cell r="B935" t="str">
            <v>100848</v>
          </cell>
          <cell r="BH935">
            <v>32.67</v>
          </cell>
        </row>
        <row r="936">
          <cell r="B936" t="str">
            <v>100850</v>
          </cell>
          <cell r="BH936">
            <v>265.36</v>
          </cell>
        </row>
        <row r="937">
          <cell r="B937" t="str">
            <v>100851</v>
          </cell>
          <cell r="BH937">
            <v>260.02999999999997</v>
          </cell>
        </row>
        <row r="938">
          <cell r="B938" t="str">
            <v>100852</v>
          </cell>
          <cell r="BH938">
            <v>87.33</v>
          </cell>
        </row>
        <row r="939">
          <cell r="B939" t="str">
            <v>100853</v>
          </cell>
          <cell r="BH939">
            <v>47.81</v>
          </cell>
        </row>
        <row r="940">
          <cell r="B940" t="str">
            <v>100854</v>
          </cell>
          <cell r="BH940">
            <v>62.38</v>
          </cell>
        </row>
        <row r="941">
          <cell r="B941" t="str">
            <v>100855</v>
          </cell>
          <cell r="BH941">
            <v>209.01</v>
          </cell>
        </row>
        <row r="942">
          <cell r="B942" t="str">
            <v>100856</v>
          </cell>
          <cell r="BH942">
            <v>311.20999999999998</v>
          </cell>
        </row>
        <row r="943">
          <cell r="B943" t="str">
            <v>100857</v>
          </cell>
          <cell r="BH943">
            <v>244.19</v>
          </cell>
        </row>
        <row r="944">
          <cell r="B944" t="str">
            <v>100859</v>
          </cell>
          <cell r="BH944">
            <v>317.79000000000002</v>
          </cell>
        </row>
        <row r="945">
          <cell r="B945" t="str">
            <v>100860</v>
          </cell>
          <cell r="BH945">
            <v>287.36</v>
          </cell>
        </row>
        <row r="946">
          <cell r="B946" t="str">
            <v>100862</v>
          </cell>
          <cell r="BH946">
            <v>406.72</v>
          </cell>
        </row>
        <row r="947">
          <cell r="B947" t="str">
            <v>100863</v>
          </cell>
          <cell r="BH947">
            <v>423.54</v>
          </cell>
        </row>
        <row r="948">
          <cell r="B948" t="str">
            <v>100874</v>
          </cell>
          <cell r="BH948">
            <v>475.37</v>
          </cell>
        </row>
        <row r="949">
          <cell r="B949" t="str">
            <v>100912</v>
          </cell>
          <cell r="BH949">
            <v>497.15</v>
          </cell>
        </row>
        <row r="950">
          <cell r="B950" t="str">
            <v>100928</v>
          </cell>
          <cell r="BH950">
            <v>651.14</v>
          </cell>
        </row>
        <row r="951">
          <cell r="B951" t="str">
            <v>100956</v>
          </cell>
          <cell r="BH951">
            <v>244.89</v>
          </cell>
        </row>
        <row r="952">
          <cell r="B952" t="str">
            <v>100957</v>
          </cell>
          <cell r="BH952">
            <v>357.81</v>
          </cell>
        </row>
        <row r="953">
          <cell r="B953" t="str">
            <v>100958</v>
          </cell>
          <cell r="BH953">
            <v>365.05</v>
          </cell>
        </row>
        <row r="954">
          <cell r="B954" t="str">
            <v>100959</v>
          </cell>
          <cell r="BH954">
            <v>416.77</v>
          </cell>
        </row>
        <row r="955">
          <cell r="B955" t="str">
            <v>100960</v>
          </cell>
          <cell r="BH955">
            <v>386.75</v>
          </cell>
        </row>
        <row r="956">
          <cell r="B956" t="str">
            <v>100980</v>
          </cell>
          <cell r="BH956">
            <v>453.36</v>
          </cell>
        </row>
        <row r="957">
          <cell r="B957" t="str">
            <v>100985</v>
          </cell>
          <cell r="BH957">
            <v>361.95</v>
          </cell>
        </row>
        <row r="958">
          <cell r="B958" t="str">
            <v>100994</v>
          </cell>
          <cell r="BH958">
            <v>1214.48</v>
          </cell>
        </row>
        <row r="959">
          <cell r="B959" t="str">
            <v>101005</v>
          </cell>
          <cell r="BH959">
            <v>790.97</v>
          </cell>
        </row>
        <row r="960">
          <cell r="B960" t="str">
            <v>101008</v>
          </cell>
          <cell r="BH960">
            <v>343.71</v>
          </cell>
        </row>
        <row r="961">
          <cell r="B961" t="str">
            <v>101023</v>
          </cell>
          <cell r="BH961">
            <v>456.67</v>
          </cell>
        </row>
        <row r="962">
          <cell r="B962" t="str">
            <v>101033</v>
          </cell>
          <cell r="BH962">
            <v>519.44000000000005</v>
          </cell>
        </row>
        <row r="963">
          <cell r="B963" t="str">
            <v>101044</v>
          </cell>
          <cell r="BH963">
            <v>300.58999999999997</v>
          </cell>
        </row>
        <row r="964">
          <cell r="B964" t="str">
            <v>101048</v>
          </cell>
          <cell r="BH964">
            <v>531.12</v>
          </cell>
        </row>
        <row r="965">
          <cell r="B965" t="str">
            <v>101051</v>
          </cell>
          <cell r="BH965">
            <v>306.57</v>
          </cell>
        </row>
        <row r="966">
          <cell r="B966" t="str">
            <v>101053</v>
          </cell>
          <cell r="BH966">
            <v>374.57</v>
          </cell>
        </row>
        <row r="967">
          <cell r="B967" t="str">
            <v>101162</v>
          </cell>
          <cell r="BH967">
            <v>182.82</v>
          </cell>
        </row>
        <row r="968">
          <cell r="B968" t="str">
            <v>101187</v>
          </cell>
          <cell r="BH968">
            <v>367.98</v>
          </cell>
        </row>
        <row r="969">
          <cell r="B969" t="str">
            <v>101192</v>
          </cell>
          <cell r="BH969">
            <v>82.3</v>
          </cell>
        </row>
        <row r="970">
          <cell r="B970" t="str">
            <v>101193</v>
          </cell>
          <cell r="BH970">
            <v>74.430000000000007</v>
          </cell>
        </row>
        <row r="971">
          <cell r="B971" t="str">
            <v>101215</v>
          </cell>
          <cell r="BH971">
            <v>96.6</v>
          </cell>
        </row>
        <row r="972">
          <cell r="B972" t="str">
            <v>101236</v>
          </cell>
          <cell r="BH972">
            <v>459.23</v>
          </cell>
        </row>
        <row r="973">
          <cell r="B973" t="str">
            <v>101322</v>
          </cell>
          <cell r="BH973">
            <v>1486.21</v>
          </cell>
        </row>
        <row r="974">
          <cell r="B974" t="str">
            <v>101331</v>
          </cell>
          <cell r="BH974">
            <v>50.34</v>
          </cell>
        </row>
        <row r="975">
          <cell r="B975" t="str">
            <v>101439</v>
          </cell>
          <cell r="BH975">
            <v>476.86</v>
          </cell>
        </row>
        <row r="976">
          <cell r="B976" t="str">
            <v>101456</v>
          </cell>
          <cell r="BH976">
            <v>315.51</v>
          </cell>
        </row>
        <row r="977">
          <cell r="B977" t="str">
            <v>101458</v>
          </cell>
          <cell r="BH977">
            <v>77.819999999999993</v>
          </cell>
        </row>
        <row r="978">
          <cell r="B978" t="str">
            <v>101464</v>
          </cell>
          <cell r="BH978">
            <v>1853.38</v>
          </cell>
        </row>
        <row r="979">
          <cell r="B979" t="str">
            <v>101477</v>
          </cell>
          <cell r="BH979">
            <v>144.66</v>
          </cell>
        </row>
        <row r="980">
          <cell r="B980" t="str">
            <v>101492</v>
          </cell>
          <cell r="BH980">
            <v>1034.04</v>
          </cell>
        </row>
        <row r="981">
          <cell r="B981" t="str">
            <v>101493</v>
          </cell>
          <cell r="BH981">
            <v>683.95</v>
          </cell>
        </row>
        <row r="982">
          <cell r="B982" t="str">
            <v>101507</v>
          </cell>
          <cell r="BH982">
            <v>1616.74</v>
          </cell>
        </row>
        <row r="983">
          <cell r="B983" t="str">
            <v>101514</v>
          </cell>
          <cell r="BH983">
            <v>1467.89</v>
          </cell>
        </row>
        <row r="984">
          <cell r="B984" t="str">
            <v>101517</v>
          </cell>
          <cell r="BH984">
            <v>57.75</v>
          </cell>
        </row>
        <row r="985">
          <cell r="B985" t="str">
            <v>101524</v>
          </cell>
          <cell r="BH985">
            <v>1288.4000000000001</v>
          </cell>
        </row>
        <row r="986">
          <cell r="B986" t="str">
            <v>101597</v>
          </cell>
          <cell r="BH986">
            <v>202.7</v>
          </cell>
        </row>
        <row r="987">
          <cell r="B987" t="str">
            <v>101624</v>
          </cell>
          <cell r="BH987">
            <v>600.09</v>
          </cell>
        </row>
        <row r="988">
          <cell r="B988" t="str">
            <v>101635</v>
          </cell>
          <cell r="BH988">
            <v>140.31</v>
          </cell>
        </row>
        <row r="989">
          <cell r="B989" t="str">
            <v>101639</v>
          </cell>
          <cell r="BH989">
            <v>7502.03</v>
          </cell>
        </row>
        <row r="990">
          <cell r="B990" t="str">
            <v>101698</v>
          </cell>
          <cell r="BH990">
            <v>27.33</v>
          </cell>
        </row>
        <row r="991">
          <cell r="B991" t="str">
            <v>101727</v>
          </cell>
          <cell r="BH991">
            <v>271.82</v>
          </cell>
        </row>
        <row r="992">
          <cell r="B992" t="str">
            <v>101842</v>
          </cell>
          <cell r="BH992">
            <v>1469.42</v>
          </cell>
        </row>
        <row r="993">
          <cell r="B993" t="str">
            <v>101844</v>
          </cell>
          <cell r="BH993">
            <v>101.22</v>
          </cell>
        </row>
        <row r="994">
          <cell r="B994" t="str">
            <v>101903</v>
          </cell>
          <cell r="BH994">
            <v>2434.9</v>
          </cell>
        </row>
        <row r="995">
          <cell r="B995" t="str">
            <v>101915</v>
          </cell>
          <cell r="BH995">
            <v>6215.72</v>
          </cell>
        </row>
        <row r="996">
          <cell r="B996" t="str">
            <v>101970</v>
          </cell>
          <cell r="BH996">
            <v>3295.84</v>
          </cell>
        </row>
        <row r="997">
          <cell r="B997" t="str">
            <v>101987</v>
          </cell>
          <cell r="BH997">
            <v>4029.12</v>
          </cell>
        </row>
        <row r="998">
          <cell r="B998" t="str">
            <v>102033</v>
          </cell>
          <cell r="BH998">
            <v>63.22</v>
          </cell>
        </row>
        <row r="999">
          <cell r="B999" t="str">
            <v>102089</v>
          </cell>
          <cell r="BH999">
            <v>2036.72</v>
          </cell>
        </row>
        <row r="1000">
          <cell r="B1000" t="str">
            <v>102096</v>
          </cell>
          <cell r="BH1000">
            <v>324.10000000000002</v>
          </cell>
        </row>
        <row r="1001">
          <cell r="B1001" t="str">
            <v>102118</v>
          </cell>
          <cell r="BH1001">
            <v>6654.77</v>
          </cell>
        </row>
        <row r="1002">
          <cell r="B1002" t="str">
            <v>102162</v>
          </cell>
          <cell r="BH1002">
            <v>384.03</v>
          </cell>
        </row>
        <row r="1003">
          <cell r="B1003" t="str">
            <v>102279</v>
          </cell>
          <cell r="BH1003">
            <v>99</v>
          </cell>
        </row>
        <row r="1004">
          <cell r="B1004" t="str">
            <v>102305</v>
          </cell>
          <cell r="BH1004">
            <v>3170.76</v>
          </cell>
        </row>
        <row r="1005">
          <cell r="B1005" t="str">
            <v>102326</v>
          </cell>
          <cell r="BH1005">
            <v>90.28</v>
          </cell>
        </row>
        <row r="1006">
          <cell r="B1006" t="str">
            <v>102342</v>
          </cell>
          <cell r="BH1006">
            <v>281.48</v>
          </cell>
        </row>
        <row r="1007">
          <cell r="B1007" t="str">
            <v>102385</v>
          </cell>
          <cell r="BH1007">
            <v>998</v>
          </cell>
        </row>
        <row r="1008">
          <cell r="B1008" t="str">
            <v>102397</v>
          </cell>
          <cell r="BH1008">
            <v>1979.14</v>
          </cell>
        </row>
        <row r="1009">
          <cell r="B1009" t="str">
            <v>102398</v>
          </cell>
          <cell r="BH1009">
            <v>1989.96</v>
          </cell>
        </row>
        <row r="1010">
          <cell r="B1010" t="str">
            <v>102403</v>
          </cell>
          <cell r="BH1010">
            <v>360.98</v>
          </cell>
        </row>
        <row r="1011">
          <cell r="B1011" t="str">
            <v>102431</v>
          </cell>
          <cell r="BH1011">
            <v>1177.21</v>
          </cell>
        </row>
        <row r="1012">
          <cell r="B1012" t="str">
            <v>102474</v>
          </cell>
          <cell r="BH1012">
            <v>1144.52</v>
          </cell>
        </row>
        <row r="1013">
          <cell r="B1013" t="str">
            <v>102489</v>
          </cell>
          <cell r="BH1013">
            <v>46.4</v>
          </cell>
        </row>
        <row r="1014">
          <cell r="B1014" t="str">
            <v>102490</v>
          </cell>
          <cell r="BH1014">
            <v>2056.08</v>
          </cell>
        </row>
        <row r="1015">
          <cell r="B1015" t="str">
            <v>102573</v>
          </cell>
          <cell r="BH1015">
            <v>1164.3900000000001</v>
          </cell>
        </row>
        <row r="1016">
          <cell r="B1016" t="str">
            <v>102601</v>
          </cell>
          <cell r="BH1016">
            <v>243.78</v>
          </cell>
        </row>
        <row r="1017">
          <cell r="B1017" t="str">
            <v>102623</v>
          </cell>
          <cell r="BH1017">
            <v>1304.22</v>
          </cell>
        </row>
        <row r="1018">
          <cell r="B1018" t="str">
            <v>102636</v>
          </cell>
          <cell r="BH1018">
            <v>750.41</v>
          </cell>
        </row>
        <row r="1019">
          <cell r="B1019" t="str">
            <v>102648</v>
          </cell>
          <cell r="BH1019">
            <v>2267.37</v>
          </cell>
        </row>
        <row r="1020">
          <cell r="B1020" t="str">
            <v>102649</v>
          </cell>
          <cell r="BH1020">
            <v>1113.6600000000001</v>
          </cell>
        </row>
        <row r="1021">
          <cell r="B1021" t="str">
            <v>102689</v>
          </cell>
          <cell r="BH1021">
            <v>5642.97</v>
          </cell>
        </row>
        <row r="1022">
          <cell r="B1022" t="str">
            <v>102691</v>
          </cell>
          <cell r="BH1022">
            <v>1320.45</v>
          </cell>
        </row>
        <row r="1023">
          <cell r="B1023" t="str">
            <v>102725</v>
          </cell>
          <cell r="BH1023">
            <v>17899.060000000001</v>
          </cell>
        </row>
        <row r="1024">
          <cell r="B1024" t="str">
            <v>102728</v>
          </cell>
          <cell r="BH1024">
            <v>220.65</v>
          </cell>
        </row>
        <row r="1025">
          <cell r="B1025" t="str">
            <v>102729</v>
          </cell>
          <cell r="BH1025">
            <v>309.52999999999997</v>
          </cell>
        </row>
        <row r="1026">
          <cell r="B1026" t="str">
            <v>102730</v>
          </cell>
          <cell r="BH1026">
            <v>283.45</v>
          </cell>
        </row>
        <row r="1027">
          <cell r="B1027" t="str">
            <v>102732</v>
          </cell>
          <cell r="BH1027">
            <v>18.64</v>
          </cell>
        </row>
        <row r="1028">
          <cell r="B1028" t="str">
            <v>102806</v>
          </cell>
          <cell r="BH1028">
            <v>11975.75</v>
          </cell>
        </row>
        <row r="1029">
          <cell r="B1029" t="str">
            <v>102811</v>
          </cell>
          <cell r="BH1029">
            <v>729.24</v>
          </cell>
        </row>
        <row r="1030">
          <cell r="B1030" t="str">
            <v>102851</v>
          </cell>
          <cell r="BH1030">
            <v>1240.9000000000001</v>
          </cell>
        </row>
        <row r="1031">
          <cell r="B1031" t="str">
            <v>102871</v>
          </cell>
          <cell r="BH1031">
            <v>126.49</v>
          </cell>
        </row>
        <row r="1032">
          <cell r="B1032" t="str">
            <v>102874</v>
          </cell>
          <cell r="BH1032">
            <v>571.27</v>
          </cell>
        </row>
        <row r="1033">
          <cell r="B1033" t="str">
            <v>102881</v>
          </cell>
          <cell r="BH1033">
            <v>1712.07</v>
          </cell>
        </row>
        <row r="1034">
          <cell r="B1034" t="str">
            <v>102882</v>
          </cell>
          <cell r="BH1034">
            <v>654.16</v>
          </cell>
        </row>
        <row r="1035">
          <cell r="B1035" t="str">
            <v>102886</v>
          </cell>
          <cell r="BH1035">
            <v>186.44</v>
          </cell>
        </row>
        <row r="1036">
          <cell r="B1036" t="str">
            <v>102887</v>
          </cell>
          <cell r="BH1036">
            <v>166.4</v>
          </cell>
        </row>
        <row r="1037">
          <cell r="B1037" t="str">
            <v>102962</v>
          </cell>
          <cell r="BH1037">
            <v>2583.02</v>
          </cell>
        </row>
        <row r="1038">
          <cell r="B1038" t="str">
            <v>102964</v>
          </cell>
          <cell r="BH1038">
            <v>8197.0499999999993</v>
          </cell>
        </row>
        <row r="1039">
          <cell r="B1039" t="str">
            <v>102966</v>
          </cell>
          <cell r="BH1039">
            <v>552.97</v>
          </cell>
        </row>
        <row r="1040">
          <cell r="B1040" t="str">
            <v>102967</v>
          </cell>
          <cell r="BH1040">
            <v>6292.86</v>
          </cell>
        </row>
        <row r="1041">
          <cell r="B1041" t="str">
            <v>103104</v>
          </cell>
          <cell r="BH1041">
            <v>379.07</v>
          </cell>
        </row>
        <row r="1042">
          <cell r="B1042" t="str">
            <v>103108</v>
          </cell>
          <cell r="BH1042">
            <v>2105.3200000000002</v>
          </cell>
        </row>
        <row r="1043">
          <cell r="B1043" t="str">
            <v>103140</v>
          </cell>
          <cell r="BH1043">
            <v>12131.14</v>
          </cell>
        </row>
        <row r="1044">
          <cell r="B1044" t="str">
            <v>103144</v>
          </cell>
          <cell r="BH1044">
            <v>2791.92</v>
          </cell>
        </row>
        <row r="1045">
          <cell r="B1045" t="str">
            <v>103180</v>
          </cell>
          <cell r="BH1045">
            <v>1792.81</v>
          </cell>
        </row>
        <row r="1046">
          <cell r="B1046" t="str">
            <v>103182</v>
          </cell>
          <cell r="BH1046">
            <v>42.05</v>
          </cell>
        </row>
        <row r="1047">
          <cell r="B1047" t="str">
            <v>103183</v>
          </cell>
          <cell r="BH1047">
            <v>219.18</v>
          </cell>
        </row>
        <row r="1048">
          <cell r="B1048" t="str">
            <v>103212</v>
          </cell>
          <cell r="BH1048">
            <v>4098.4399999999996</v>
          </cell>
        </row>
        <row r="1049">
          <cell r="B1049" t="str">
            <v>103241</v>
          </cell>
          <cell r="BH1049">
            <v>52</v>
          </cell>
        </row>
        <row r="1050">
          <cell r="B1050" t="str">
            <v>103305</v>
          </cell>
          <cell r="BH1050">
            <v>1534.32</v>
          </cell>
        </row>
        <row r="1051">
          <cell r="B1051" t="str">
            <v>103307</v>
          </cell>
          <cell r="BH1051">
            <v>1659.5</v>
          </cell>
        </row>
        <row r="1052">
          <cell r="B1052" t="str">
            <v>103314</v>
          </cell>
          <cell r="BH1052">
            <v>2764.46</v>
          </cell>
        </row>
        <row r="1053">
          <cell r="B1053" t="str">
            <v>103317</v>
          </cell>
          <cell r="BH1053">
            <v>3910.8</v>
          </cell>
        </row>
        <row r="1054">
          <cell r="B1054" t="str">
            <v>103318</v>
          </cell>
          <cell r="BH1054">
            <v>4248.3500000000004</v>
          </cell>
        </row>
        <row r="1055">
          <cell r="B1055" t="str">
            <v>103319</v>
          </cell>
          <cell r="BH1055">
            <v>4191.08</v>
          </cell>
        </row>
        <row r="1056">
          <cell r="B1056" t="str">
            <v>103326</v>
          </cell>
          <cell r="BH1056">
            <v>4913.51</v>
          </cell>
        </row>
        <row r="1057">
          <cell r="B1057" t="str">
            <v>103327</v>
          </cell>
          <cell r="BH1057">
            <v>5210.38</v>
          </cell>
        </row>
        <row r="1058">
          <cell r="B1058" t="str">
            <v>103328</v>
          </cell>
          <cell r="BH1058">
            <v>5386.83</v>
          </cell>
        </row>
        <row r="1059">
          <cell r="B1059" t="str">
            <v>103349</v>
          </cell>
          <cell r="BH1059">
            <v>688</v>
          </cell>
        </row>
        <row r="1060">
          <cell r="B1060" t="str">
            <v>103360</v>
          </cell>
          <cell r="BH1060">
            <v>2592.4499999999998</v>
          </cell>
        </row>
        <row r="1061">
          <cell r="B1061" t="str">
            <v>103399</v>
          </cell>
          <cell r="BH1061">
            <v>500.73</v>
          </cell>
        </row>
        <row r="1062">
          <cell r="B1062" t="str">
            <v>103434</v>
          </cell>
          <cell r="BH1062">
            <v>1666.87</v>
          </cell>
        </row>
        <row r="1063">
          <cell r="B1063" t="str">
            <v>103518</v>
          </cell>
          <cell r="BH1063">
            <v>744.8</v>
          </cell>
        </row>
        <row r="1064">
          <cell r="B1064" t="str">
            <v>103564</v>
          </cell>
          <cell r="BH1064">
            <v>277.56</v>
          </cell>
        </row>
        <row r="1065">
          <cell r="B1065" t="str">
            <v>103565</v>
          </cell>
          <cell r="BH1065">
            <v>269.02</v>
          </cell>
        </row>
        <row r="1066">
          <cell r="B1066" t="str">
            <v>103589</v>
          </cell>
          <cell r="BH1066">
            <v>2923.61</v>
          </cell>
        </row>
        <row r="1067">
          <cell r="B1067" t="str">
            <v>103619</v>
          </cell>
          <cell r="BH1067">
            <v>1715</v>
          </cell>
        </row>
        <row r="1068">
          <cell r="B1068" t="str">
            <v>103626</v>
          </cell>
          <cell r="BH1068">
            <v>1284.1099999999999</v>
          </cell>
        </row>
        <row r="1069">
          <cell r="B1069" t="str">
            <v>103630</v>
          </cell>
          <cell r="BH1069">
            <v>7750.79</v>
          </cell>
        </row>
        <row r="1070">
          <cell r="B1070" t="str">
            <v>103700</v>
          </cell>
          <cell r="BH1070">
            <v>2410.98</v>
          </cell>
        </row>
        <row r="1071">
          <cell r="B1071" t="str">
            <v>103705</v>
          </cell>
          <cell r="BH1071">
            <v>41.2</v>
          </cell>
        </row>
        <row r="1072">
          <cell r="B1072" t="str">
            <v>103716</v>
          </cell>
          <cell r="BH1072">
            <v>514.47</v>
          </cell>
        </row>
        <row r="1073">
          <cell r="B1073" t="str">
            <v>103752</v>
          </cell>
          <cell r="BH1073">
            <v>1001.93</v>
          </cell>
        </row>
        <row r="1074">
          <cell r="B1074" t="str">
            <v>103754</v>
          </cell>
          <cell r="BH1074">
            <v>4847.3100000000004</v>
          </cell>
        </row>
        <row r="1075">
          <cell r="B1075" t="str">
            <v>103776</v>
          </cell>
          <cell r="BH1075">
            <v>593.83000000000004</v>
          </cell>
        </row>
        <row r="1076">
          <cell r="B1076" t="str">
            <v>103782</v>
          </cell>
          <cell r="BH1076">
            <v>618.13</v>
          </cell>
        </row>
        <row r="1077">
          <cell r="B1077" t="str">
            <v>103844</v>
          </cell>
          <cell r="BH1077">
            <v>6113.38</v>
          </cell>
        </row>
        <row r="1078">
          <cell r="B1078" t="str">
            <v>103845</v>
          </cell>
          <cell r="BH1078">
            <v>11573.29</v>
          </cell>
        </row>
        <row r="1079">
          <cell r="B1079" t="str">
            <v>103846</v>
          </cell>
          <cell r="BH1079">
            <v>14651.81</v>
          </cell>
        </row>
        <row r="1080">
          <cell r="B1080" t="str">
            <v>103877</v>
          </cell>
          <cell r="BH1080">
            <v>530.51</v>
          </cell>
        </row>
        <row r="1081">
          <cell r="B1081" t="str">
            <v>103894</v>
          </cell>
          <cell r="BH1081">
            <v>64.2</v>
          </cell>
        </row>
        <row r="1082">
          <cell r="B1082" t="str">
            <v>103897</v>
          </cell>
          <cell r="BH1082">
            <v>5402.19</v>
          </cell>
        </row>
        <row r="1083">
          <cell r="B1083" t="str">
            <v>103904</v>
          </cell>
          <cell r="BH1083">
            <v>1240.82</v>
          </cell>
        </row>
        <row r="1084">
          <cell r="B1084" t="str">
            <v>103906</v>
          </cell>
          <cell r="BH1084">
            <v>3840.56</v>
          </cell>
        </row>
        <row r="1085">
          <cell r="B1085" t="str">
            <v>103913</v>
          </cell>
          <cell r="BH1085">
            <v>7121.7</v>
          </cell>
        </row>
        <row r="1086">
          <cell r="B1086" t="str">
            <v>103923</v>
          </cell>
          <cell r="BH1086">
            <v>2244.4699999999998</v>
          </cell>
        </row>
        <row r="1087">
          <cell r="B1087" t="str">
            <v>103996</v>
          </cell>
          <cell r="BH1087">
            <v>1375.08</v>
          </cell>
        </row>
        <row r="1088">
          <cell r="B1088" t="str">
            <v>104014</v>
          </cell>
          <cell r="BH1088">
            <v>211.26</v>
          </cell>
        </row>
        <row r="1089">
          <cell r="B1089" t="str">
            <v>104015</v>
          </cell>
          <cell r="BH1089">
            <v>8904.85</v>
          </cell>
        </row>
        <row r="1090">
          <cell r="B1090" t="str">
            <v>104019</v>
          </cell>
          <cell r="BH1090">
            <v>560.61</v>
          </cell>
        </row>
        <row r="1091">
          <cell r="B1091" t="str">
            <v>104056</v>
          </cell>
          <cell r="BH1091">
            <v>5927.11</v>
          </cell>
        </row>
        <row r="1092">
          <cell r="B1092" t="str">
            <v>104057</v>
          </cell>
          <cell r="BH1092">
            <v>3117.95</v>
          </cell>
        </row>
        <row r="1093">
          <cell r="B1093" t="str">
            <v>104077</v>
          </cell>
          <cell r="BH1093">
            <v>4949.21</v>
          </cell>
        </row>
        <row r="1094">
          <cell r="B1094" t="str">
            <v>104090</v>
          </cell>
          <cell r="BH1094">
            <v>2180.27</v>
          </cell>
        </row>
        <row r="1095">
          <cell r="B1095" t="str">
            <v>104123</v>
          </cell>
          <cell r="BH1095">
            <v>2080.09</v>
          </cell>
        </row>
        <row r="1096">
          <cell r="B1096" t="str">
            <v>104132</v>
          </cell>
          <cell r="BH1096">
            <v>2361.69</v>
          </cell>
        </row>
        <row r="1097">
          <cell r="B1097" t="str">
            <v>104136</v>
          </cell>
          <cell r="BH1097">
            <v>940.55</v>
          </cell>
        </row>
        <row r="1098">
          <cell r="B1098" t="str">
            <v>104159</v>
          </cell>
          <cell r="BH1098">
            <v>603.9</v>
          </cell>
        </row>
        <row r="1099">
          <cell r="B1099" t="str">
            <v>104198</v>
          </cell>
          <cell r="BH1099">
            <v>2688.58</v>
          </cell>
        </row>
        <row r="1100">
          <cell r="B1100" t="str">
            <v>104202</v>
          </cell>
          <cell r="BH1100">
            <v>3946.07</v>
          </cell>
        </row>
        <row r="1101">
          <cell r="B1101" t="str">
            <v>104240</v>
          </cell>
          <cell r="BH1101">
            <v>508.48</v>
          </cell>
        </row>
        <row r="1102">
          <cell r="B1102" t="str">
            <v>104241</v>
          </cell>
          <cell r="BH1102">
            <v>585.66</v>
          </cell>
        </row>
        <row r="1103">
          <cell r="B1103" t="str">
            <v>104243</v>
          </cell>
          <cell r="BH1103">
            <v>544.13</v>
          </cell>
        </row>
        <row r="1104">
          <cell r="B1104" t="str">
            <v>104244</v>
          </cell>
          <cell r="BH1104">
            <v>595.01</v>
          </cell>
        </row>
        <row r="1105">
          <cell r="B1105" t="str">
            <v>104245</v>
          </cell>
          <cell r="BH1105">
            <v>1476.79</v>
          </cell>
        </row>
        <row r="1106">
          <cell r="B1106" t="str">
            <v>104247</v>
          </cell>
          <cell r="BH1106">
            <v>1173.26</v>
          </cell>
        </row>
        <row r="1107">
          <cell r="B1107" t="str">
            <v>104248</v>
          </cell>
          <cell r="BH1107">
            <v>1560.09</v>
          </cell>
        </row>
        <row r="1108">
          <cell r="B1108" t="str">
            <v>104268</v>
          </cell>
          <cell r="BH1108">
            <v>510.13</v>
          </cell>
        </row>
        <row r="1109">
          <cell r="B1109" t="str">
            <v>104279</v>
          </cell>
          <cell r="BH1109">
            <v>307.98</v>
          </cell>
        </row>
        <row r="1110">
          <cell r="B1110" t="str">
            <v>104283</v>
          </cell>
          <cell r="BH1110">
            <v>351.86</v>
          </cell>
        </row>
        <row r="1111">
          <cell r="B1111" t="str">
            <v>104296</v>
          </cell>
          <cell r="BH1111">
            <v>192.06</v>
          </cell>
        </row>
        <row r="1112">
          <cell r="B1112" t="str">
            <v>104297</v>
          </cell>
          <cell r="BH1112">
            <v>154.91</v>
          </cell>
        </row>
        <row r="1113">
          <cell r="B1113" t="str">
            <v>104298</v>
          </cell>
          <cell r="BH1113">
            <v>570.97</v>
          </cell>
        </row>
        <row r="1114">
          <cell r="B1114" t="str">
            <v>104299</v>
          </cell>
          <cell r="BH1114">
            <v>330.27</v>
          </cell>
        </row>
        <row r="1115">
          <cell r="B1115" t="str">
            <v>104342</v>
          </cell>
          <cell r="BH1115">
            <v>5872.47</v>
          </cell>
        </row>
        <row r="1116">
          <cell r="B1116" t="str">
            <v>104345</v>
          </cell>
          <cell r="BH1116">
            <v>2051.0500000000002</v>
          </cell>
        </row>
        <row r="1117">
          <cell r="B1117" t="str">
            <v>104357</v>
          </cell>
          <cell r="BH1117">
            <v>3492.47</v>
          </cell>
        </row>
        <row r="1118">
          <cell r="B1118" t="str">
            <v>104362</v>
          </cell>
          <cell r="BH1118">
            <v>469.49</v>
          </cell>
        </row>
        <row r="1119">
          <cell r="B1119" t="str">
            <v>104370</v>
          </cell>
          <cell r="BH1119">
            <v>190.65</v>
          </cell>
        </row>
        <row r="1120">
          <cell r="B1120" t="str">
            <v>104372</v>
          </cell>
          <cell r="BH1120">
            <v>513.07000000000005</v>
          </cell>
        </row>
        <row r="1121">
          <cell r="B1121" t="str">
            <v>104380</v>
          </cell>
          <cell r="BH1121">
            <v>6297.82</v>
          </cell>
        </row>
        <row r="1122">
          <cell r="B1122" t="str">
            <v>104401</v>
          </cell>
          <cell r="BH1122">
            <v>515.46</v>
          </cell>
        </row>
        <row r="1123">
          <cell r="B1123" t="str">
            <v>104410</v>
          </cell>
          <cell r="BH1123">
            <v>12836.16</v>
          </cell>
        </row>
        <row r="1124">
          <cell r="B1124" t="str">
            <v>104423</v>
          </cell>
          <cell r="BH1124">
            <v>73.8</v>
          </cell>
        </row>
        <row r="1125">
          <cell r="B1125" t="str">
            <v>104430</v>
          </cell>
          <cell r="BH1125">
            <v>570.44000000000005</v>
          </cell>
        </row>
        <row r="1126">
          <cell r="B1126" t="str">
            <v>104471</v>
          </cell>
          <cell r="BH1126">
            <v>4466.71</v>
          </cell>
        </row>
        <row r="1127">
          <cell r="B1127" t="str">
            <v>104472</v>
          </cell>
          <cell r="BH1127">
            <v>288.66000000000003</v>
          </cell>
        </row>
        <row r="1128">
          <cell r="B1128" t="str">
            <v>104485</v>
          </cell>
          <cell r="BH1128">
            <v>407.37</v>
          </cell>
        </row>
        <row r="1129">
          <cell r="B1129" t="str">
            <v>104488</v>
          </cell>
          <cell r="BH1129">
            <v>481.8</v>
          </cell>
        </row>
        <row r="1130">
          <cell r="B1130" t="str">
            <v>104492</v>
          </cell>
          <cell r="BH1130">
            <v>232</v>
          </cell>
        </row>
        <row r="1131">
          <cell r="B1131" t="str">
            <v>104501</v>
          </cell>
          <cell r="BH1131">
            <v>509.39</v>
          </cell>
        </row>
        <row r="1132">
          <cell r="B1132" t="str">
            <v>104568</v>
          </cell>
          <cell r="BH1132">
            <v>513.07000000000005</v>
          </cell>
        </row>
        <row r="1133">
          <cell r="B1133" t="str">
            <v>104602</v>
          </cell>
          <cell r="BH1133">
            <v>1293.19</v>
          </cell>
        </row>
        <row r="1134">
          <cell r="B1134" t="str">
            <v>104622</v>
          </cell>
          <cell r="BH1134">
            <v>3558.74</v>
          </cell>
        </row>
        <row r="1135">
          <cell r="B1135" t="str">
            <v>104675</v>
          </cell>
          <cell r="BH1135">
            <v>2694.79</v>
          </cell>
        </row>
        <row r="1136">
          <cell r="B1136" t="str">
            <v>104722</v>
          </cell>
          <cell r="BH1136">
            <v>1801.91</v>
          </cell>
        </row>
        <row r="1137">
          <cell r="B1137" t="str">
            <v>104723</v>
          </cell>
          <cell r="BH1137">
            <v>288.70999999999998</v>
          </cell>
        </row>
        <row r="1138">
          <cell r="B1138" t="str">
            <v>104737</v>
          </cell>
          <cell r="BH1138">
            <v>227.5</v>
          </cell>
        </row>
        <row r="1139">
          <cell r="B1139" t="str">
            <v>104778</v>
          </cell>
          <cell r="BH1139">
            <v>2937.46</v>
          </cell>
        </row>
        <row r="1140">
          <cell r="B1140" t="str">
            <v>104790</v>
          </cell>
          <cell r="BH1140">
            <v>25.56</v>
          </cell>
        </row>
        <row r="1141">
          <cell r="B1141" t="str">
            <v>104799</v>
          </cell>
          <cell r="BH1141">
            <v>3358.6</v>
          </cell>
        </row>
        <row r="1142">
          <cell r="B1142" t="str">
            <v>104854</v>
          </cell>
          <cell r="BH1142">
            <v>265.93</v>
          </cell>
        </row>
        <row r="1143">
          <cell r="B1143" t="str">
            <v>104895</v>
          </cell>
          <cell r="BH1143">
            <v>934.7</v>
          </cell>
        </row>
        <row r="1144">
          <cell r="B1144" t="str">
            <v>104896</v>
          </cell>
          <cell r="BH1144">
            <v>250.09</v>
          </cell>
        </row>
        <row r="1145">
          <cell r="B1145" t="str">
            <v>104898</v>
          </cell>
          <cell r="BH1145">
            <v>860.24</v>
          </cell>
        </row>
        <row r="1146">
          <cell r="B1146" t="str">
            <v>104914</v>
          </cell>
          <cell r="BH1146">
            <v>7266.66</v>
          </cell>
        </row>
        <row r="1147">
          <cell r="B1147" t="str">
            <v>104917</v>
          </cell>
          <cell r="BH1147">
            <v>5312.95</v>
          </cell>
        </row>
        <row r="1148">
          <cell r="B1148" t="str">
            <v>104921</v>
          </cell>
          <cell r="BH1148">
            <v>540.98</v>
          </cell>
        </row>
        <row r="1149">
          <cell r="B1149" t="str">
            <v>104922</v>
          </cell>
          <cell r="BH1149">
            <v>2730.36</v>
          </cell>
        </row>
        <row r="1150">
          <cell r="B1150" t="str">
            <v>104925</v>
          </cell>
          <cell r="BH1150">
            <v>3555.36</v>
          </cell>
        </row>
        <row r="1151">
          <cell r="B1151" t="str">
            <v>104967</v>
          </cell>
          <cell r="BH1151">
            <v>4399.74</v>
          </cell>
        </row>
        <row r="1152">
          <cell r="B1152" t="str">
            <v>105006</v>
          </cell>
          <cell r="BH1152">
            <v>3258.29</v>
          </cell>
        </row>
        <row r="1153">
          <cell r="B1153" t="str">
            <v>105015</v>
          </cell>
          <cell r="BH1153">
            <v>8009</v>
          </cell>
        </row>
        <row r="1154">
          <cell r="B1154" t="str">
            <v>105017</v>
          </cell>
          <cell r="BH1154">
            <v>3679.86</v>
          </cell>
        </row>
        <row r="1155">
          <cell r="B1155" t="str">
            <v>105018</v>
          </cell>
          <cell r="BH1155">
            <v>5610.62</v>
          </cell>
        </row>
        <row r="1156">
          <cell r="B1156" t="str">
            <v>105020</v>
          </cell>
          <cell r="BH1156">
            <v>7012.63</v>
          </cell>
        </row>
        <row r="1157">
          <cell r="B1157" t="str">
            <v>105034</v>
          </cell>
          <cell r="BH1157">
            <v>595.11</v>
          </cell>
        </row>
        <row r="1158">
          <cell r="B1158" t="str">
            <v>105036</v>
          </cell>
          <cell r="BH1158">
            <v>15625.34</v>
          </cell>
        </row>
        <row r="1159">
          <cell r="B1159" t="str">
            <v>105055</v>
          </cell>
          <cell r="BH1159">
            <v>4610.21</v>
          </cell>
        </row>
        <row r="1160">
          <cell r="B1160" t="str">
            <v>105074</v>
          </cell>
          <cell r="BH1160">
            <v>698.81</v>
          </cell>
        </row>
        <row r="1161">
          <cell r="B1161" t="str">
            <v>105083</v>
          </cell>
          <cell r="BH1161">
            <v>805.22</v>
          </cell>
        </row>
        <row r="1162">
          <cell r="B1162" t="str">
            <v>105084</v>
          </cell>
          <cell r="BH1162">
            <v>1567.92</v>
          </cell>
        </row>
        <row r="1163">
          <cell r="B1163" t="str">
            <v>105089</v>
          </cell>
          <cell r="BH1163">
            <v>8093.61</v>
          </cell>
        </row>
        <row r="1164">
          <cell r="B1164" t="str">
            <v>105153</v>
          </cell>
          <cell r="BH1164">
            <v>931.65</v>
          </cell>
        </row>
        <row r="1165">
          <cell r="B1165" t="str">
            <v>105168</v>
          </cell>
          <cell r="BH1165">
            <v>14190.2</v>
          </cell>
        </row>
        <row r="1166">
          <cell r="B1166" t="str">
            <v>105209</v>
          </cell>
          <cell r="BH1166">
            <v>1012.41</v>
          </cell>
        </row>
        <row r="1167">
          <cell r="B1167" t="str">
            <v>105213</v>
          </cell>
          <cell r="BH1167">
            <v>98.41</v>
          </cell>
        </row>
        <row r="1168">
          <cell r="B1168" t="str">
            <v>105214</v>
          </cell>
          <cell r="BH1168">
            <v>8010.18</v>
          </cell>
        </row>
        <row r="1169">
          <cell r="B1169" t="str">
            <v>105229</v>
          </cell>
          <cell r="BH1169">
            <v>3227.79</v>
          </cell>
        </row>
        <row r="1170">
          <cell r="B1170" t="str">
            <v>105234</v>
          </cell>
          <cell r="BH1170">
            <v>482.52</v>
          </cell>
        </row>
        <row r="1171">
          <cell r="B1171" t="str">
            <v>105235</v>
          </cell>
          <cell r="BH1171">
            <v>184.77</v>
          </cell>
        </row>
        <row r="1172">
          <cell r="B1172" t="str">
            <v>105236</v>
          </cell>
          <cell r="BH1172">
            <v>261.58</v>
          </cell>
        </row>
        <row r="1173">
          <cell r="B1173" t="str">
            <v>105237</v>
          </cell>
          <cell r="BH1173">
            <v>226.67</v>
          </cell>
        </row>
        <row r="1174">
          <cell r="B1174" t="str">
            <v>105239</v>
          </cell>
          <cell r="BH1174">
            <v>257.8</v>
          </cell>
        </row>
        <row r="1175">
          <cell r="B1175" t="str">
            <v>105240</v>
          </cell>
          <cell r="BH1175">
            <v>338.54</v>
          </cell>
        </row>
        <row r="1176">
          <cell r="B1176" t="str">
            <v>105243</v>
          </cell>
          <cell r="BH1176">
            <v>224.43</v>
          </cell>
        </row>
        <row r="1177">
          <cell r="B1177" t="str">
            <v>105244</v>
          </cell>
          <cell r="BH1177">
            <v>302.64999999999998</v>
          </cell>
        </row>
        <row r="1178">
          <cell r="B1178" t="str">
            <v>105245</v>
          </cell>
          <cell r="BH1178">
            <v>238.73</v>
          </cell>
        </row>
        <row r="1179">
          <cell r="B1179" t="str">
            <v>105246</v>
          </cell>
          <cell r="BH1179">
            <v>260.33</v>
          </cell>
        </row>
        <row r="1180">
          <cell r="B1180" t="str">
            <v>105247</v>
          </cell>
          <cell r="BH1180">
            <v>246.87</v>
          </cell>
        </row>
        <row r="1181">
          <cell r="B1181" t="str">
            <v>105248</v>
          </cell>
          <cell r="BH1181">
            <v>357.75</v>
          </cell>
        </row>
        <row r="1182">
          <cell r="B1182" t="str">
            <v>105249</v>
          </cell>
          <cell r="BH1182">
            <v>519.67999999999995</v>
          </cell>
        </row>
        <row r="1183">
          <cell r="B1183" t="str">
            <v>105253</v>
          </cell>
          <cell r="BH1183">
            <v>272.8</v>
          </cell>
        </row>
        <row r="1184">
          <cell r="B1184" t="str">
            <v>105254</v>
          </cell>
          <cell r="BH1184">
            <v>328.59</v>
          </cell>
        </row>
        <row r="1185">
          <cell r="B1185" t="str">
            <v>105255</v>
          </cell>
          <cell r="BH1185">
            <v>277.85000000000002</v>
          </cell>
        </row>
        <row r="1186">
          <cell r="B1186" t="str">
            <v>105257</v>
          </cell>
          <cell r="BH1186">
            <v>383.73</v>
          </cell>
        </row>
        <row r="1187">
          <cell r="B1187" t="str">
            <v>105258</v>
          </cell>
          <cell r="BH1187">
            <v>362.09</v>
          </cell>
        </row>
        <row r="1188">
          <cell r="B1188" t="str">
            <v>105259</v>
          </cell>
          <cell r="BH1188">
            <v>359.3</v>
          </cell>
        </row>
        <row r="1189">
          <cell r="B1189" t="str">
            <v>105261</v>
          </cell>
          <cell r="BH1189">
            <v>5006</v>
          </cell>
        </row>
        <row r="1190">
          <cell r="B1190" t="str">
            <v>105265</v>
          </cell>
          <cell r="BH1190">
            <v>2206.75</v>
          </cell>
        </row>
        <row r="1191">
          <cell r="B1191" t="str">
            <v>105272</v>
          </cell>
          <cell r="BH1191">
            <v>6657.57</v>
          </cell>
        </row>
        <row r="1192">
          <cell r="B1192" t="str">
            <v>105275</v>
          </cell>
          <cell r="BH1192">
            <v>239.01</v>
          </cell>
        </row>
        <row r="1193">
          <cell r="B1193" t="str">
            <v>105276</v>
          </cell>
          <cell r="BH1193">
            <v>306.43</v>
          </cell>
        </row>
        <row r="1194">
          <cell r="B1194" t="str">
            <v>105278</v>
          </cell>
          <cell r="BH1194">
            <v>394.75</v>
          </cell>
        </row>
        <row r="1195">
          <cell r="B1195" t="str">
            <v>105280</v>
          </cell>
          <cell r="BH1195">
            <v>277.14999999999998</v>
          </cell>
        </row>
        <row r="1196">
          <cell r="B1196" t="str">
            <v>105281</v>
          </cell>
          <cell r="BH1196">
            <v>372.98</v>
          </cell>
        </row>
        <row r="1197">
          <cell r="B1197" t="str">
            <v>105282</v>
          </cell>
          <cell r="BH1197">
            <v>244.48</v>
          </cell>
        </row>
        <row r="1198">
          <cell r="B1198" t="str">
            <v>105283</v>
          </cell>
          <cell r="BH1198">
            <v>415.23</v>
          </cell>
        </row>
        <row r="1199">
          <cell r="B1199" t="str">
            <v>105284</v>
          </cell>
          <cell r="BH1199">
            <v>348.19</v>
          </cell>
        </row>
        <row r="1200">
          <cell r="B1200" t="str">
            <v>105285</v>
          </cell>
          <cell r="BH1200">
            <v>297.32</v>
          </cell>
        </row>
        <row r="1201">
          <cell r="B1201" t="str">
            <v>105286</v>
          </cell>
          <cell r="BH1201">
            <v>395.17</v>
          </cell>
        </row>
        <row r="1202">
          <cell r="B1202" t="str">
            <v>105287</v>
          </cell>
          <cell r="BH1202">
            <v>246.45</v>
          </cell>
        </row>
        <row r="1203">
          <cell r="B1203" t="str">
            <v>105288</v>
          </cell>
          <cell r="BH1203">
            <v>474.24</v>
          </cell>
        </row>
        <row r="1204">
          <cell r="B1204" t="str">
            <v>105289</v>
          </cell>
          <cell r="BH1204">
            <v>304.76</v>
          </cell>
        </row>
        <row r="1205">
          <cell r="B1205" t="str">
            <v>105292</v>
          </cell>
          <cell r="BH1205">
            <v>7306.67</v>
          </cell>
        </row>
        <row r="1206">
          <cell r="B1206" t="str">
            <v>105294</v>
          </cell>
          <cell r="BH1206">
            <v>522.47</v>
          </cell>
        </row>
        <row r="1207">
          <cell r="B1207" t="str">
            <v>105314</v>
          </cell>
          <cell r="BH1207">
            <v>488.94</v>
          </cell>
        </row>
        <row r="1208">
          <cell r="B1208" t="str">
            <v>105316</v>
          </cell>
          <cell r="BH1208">
            <v>302.38</v>
          </cell>
        </row>
        <row r="1209">
          <cell r="B1209" t="str">
            <v>105318</v>
          </cell>
          <cell r="BH1209">
            <v>1070.3699999999999</v>
          </cell>
        </row>
        <row r="1210">
          <cell r="B1210" t="str">
            <v>105319</v>
          </cell>
          <cell r="BH1210">
            <v>945.6</v>
          </cell>
        </row>
        <row r="1211">
          <cell r="B1211" t="str">
            <v>105321</v>
          </cell>
          <cell r="BH1211">
            <v>424.47</v>
          </cell>
        </row>
        <row r="1212">
          <cell r="B1212" t="str">
            <v>105324</v>
          </cell>
          <cell r="BH1212">
            <v>3610.02</v>
          </cell>
        </row>
        <row r="1213">
          <cell r="B1213" t="str">
            <v>105327</v>
          </cell>
          <cell r="BH1213">
            <v>5607.5</v>
          </cell>
        </row>
        <row r="1214">
          <cell r="B1214" t="str">
            <v>105328</v>
          </cell>
          <cell r="BH1214">
            <v>7804.49</v>
          </cell>
        </row>
        <row r="1215">
          <cell r="B1215" t="str">
            <v>105329</v>
          </cell>
          <cell r="BH1215">
            <v>10331.92</v>
          </cell>
        </row>
        <row r="1216">
          <cell r="B1216" t="str">
            <v>105330</v>
          </cell>
          <cell r="BH1216">
            <v>10712.22</v>
          </cell>
        </row>
        <row r="1217">
          <cell r="B1217" t="str">
            <v>105334</v>
          </cell>
          <cell r="BH1217">
            <v>2567.29</v>
          </cell>
        </row>
        <row r="1218">
          <cell r="B1218" t="str">
            <v>105337</v>
          </cell>
          <cell r="BH1218">
            <v>4248.78</v>
          </cell>
        </row>
        <row r="1219">
          <cell r="B1219" t="str">
            <v>105341</v>
          </cell>
          <cell r="BH1219">
            <v>509.71</v>
          </cell>
        </row>
        <row r="1220">
          <cell r="B1220" t="str">
            <v>105343</v>
          </cell>
          <cell r="BH1220">
            <v>89.56</v>
          </cell>
        </row>
        <row r="1221">
          <cell r="B1221" t="str">
            <v>105358</v>
          </cell>
          <cell r="BH1221">
            <v>7022.99</v>
          </cell>
        </row>
        <row r="1222">
          <cell r="B1222" t="str">
            <v>105359</v>
          </cell>
          <cell r="BH1222">
            <v>3184.57</v>
          </cell>
        </row>
        <row r="1223">
          <cell r="B1223" t="str">
            <v>105361</v>
          </cell>
          <cell r="BH1223">
            <v>1030.19</v>
          </cell>
        </row>
        <row r="1224">
          <cell r="B1224" t="str">
            <v>105365</v>
          </cell>
          <cell r="BH1224">
            <v>10300.41</v>
          </cell>
        </row>
        <row r="1225">
          <cell r="B1225" t="str">
            <v>105367</v>
          </cell>
          <cell r="BH1225">
            <v>698.99</v>
          </cell>
        </row>
        <row r="1226">
          <cell r="B1226" t="str">
            <v>105372</v>
          </cell>
          <cell r="BH1226">
            <v>821.6</v>
          </cell>
        </row>
        <row r="1227">
          <cell r="B1227" t="str">
            <v>105373</v>
          </cell>
          <cell r="BH1227">
            <v>4458.6400000000003</v>
          </cell>
        </row>
        <row r="1228">
          <cell r="B1228" t="str">
            <v>105374</v>
          </cell>
          <cell r="BH1228">
            <v>5440.23</v>
          </cell>
        </row>
        <row r="1229">
          <cell r="B1229" t="str">
            <v>105389</v>
          </cell>
          <cell r="BH1229">
            <v>16565.650000000001</v>
          </cell>
        </row>
        <row r="1230">
          <cell r="B1230" t="str">
            <v>105396</v>
          </cell>
          <cell r="BH1230">
            <v>1006.65</v>
          </cell>
        </row>
        <row r="1231">
          <cell r="B1231" t="str">
            <v>105398</v>
          </cell>
          <cell r="BH1231">
            <v>1104.51</v>
          </cell>
        </row>
        <row r="1232">
          <cell r="B1232" t="str">
            <v>105400</v>
          </cell>
          <cell r="BH1232">
            <v>973.71</v>
          </cell>
        </row>
        <row r="1233">
          <cell r="B1233" t="str">
            <v>105431</v>
          </cell>
          <cell r="BH1233">
            <v>892.98</v>
          </cell>
        </row>
        <row r="1234">
          <cell r="B1234" t="str">
            <v>105432</v>
          </cell>
          <cell r="BH1234">
            <v>722.75</v>
          </cell>
        </row>
        <row r="1235">
          <cell r="B1235" t="str">
            <v>105433</v>
          </cell>
          <cell r="BH1235">
            <v>614.95000000000005</v>
          </cell>
        </row>
        <row r="1236">
          <cell r="B1236" t="str">
            <v>105436</v>
          </cell>
          <cell r="BH1236">
            <v>445.34</v>
          </cell>
        </row>
        <row r="1237">
          <cell r="B1237" t="str">
            <v>105437</v>
          </cell>
          <cell r="BH1237">
            <v>309.64999999999998</v>
          </cell>
        </row>
        <row r="1238">
          <cell r="B1238" t="str">
            <v>105438</v>
          </cell>
          <cell r="BH1238">
            <v>375.91</v>
          </cell>
        </row>
        <row r="1239">
          <cell r="B1239" t="str">
            <v>105445</v>
          </cell>
          <cell r="BH1239">
            <v>5162.7299999999996</v>
          </cell>
        </row>
        <row r="1240">
          <cell r="B1240" t="str">
            <v>105460</v>
          </cell>
          <cell r="BH1240">
            <v>963.23</v>
          </cell>
        </row>
        <row r="1241">
          <cell r="B1241" t="str">
            <v>105462</v>
          </cell>
          <cell r="BH1241">
            <v>3866.92</v>
          </cell>
        </row>
        <row r="1242">
          <cell r="B1242" t="str">
            <v>105463</v>
          </cell>
          <cell r="BH1242">
            <v>358.3</v>
          </cell>
        </row>
        <row r="1243">
          <cell r="B1243" t="str">
            <v>105464</v>
          </cell>
          <cell r="BH1243">
            <v>453.18</v>
          </cell>
        </row>
        <row r="1244">
          <cell r="B1244" t="str">
            <v>105465</v>
          </cell>
          <cell r="BH1244">
            <v>620.79999999999995</v>
          </cell>
        </row>
        <row r="1245">
          <cell r="B1245" t="str">
            <v>105466</v>
          </cell>
          <cell r="BH1245">
            <v>1401.85</v>
          </cell>
        </row>
        <row r="1246">
          <cell r="B1246" t="str">
            <v>105476</v>
          </cell>
          <cell r="BH1246">
            <v>1154.25</v>
          </cell>
        </row>
        <row r="1247">
          <cell r="B1247" t="str">
            <v>105477</v>
          </cell>
          <cell r="BH1247">
            <v>835.61</v>
          </cell>
        </row>
        <row r="1248">
          <cell r="B1248" t="str">
            <v>105481</v>
          </cell>
          <cell r="BH1248">
            <v>1266.83</v>
          </cell>
        </row>
        <row r="1249">
          <cell r="B1249" t="str">
            <v>105482</v>
          </cell>
          <cell r="BH1249">
            <v>2177.06</v>
          </cell>
        </row>
        <row r="1250">
          <cell r="B1250" t="str">
            <v>105485</v>
          </cell>
          <cell r="BH1250">
            <v>173.83</v>
          </cell>
        </row>
        <row r="1251">
          <cell r="B1251" t="str">
            <v>105488</v>
          </cell>
          <cell r="BH1251">
            <v>760.36</v>
          </cell>
        </row>
        <row r="1252">
          <cell r="B1252" t="str">
            <v>105493</v>
          </cell>
          <cell r="BH1252">
            <v>617.4</v>
          </cell>
        </row>
        <row r="1253">
          <cell r="B1253" t="str">
            <v>105495</v>
          </cell>
          <cell r="BH1253">
            <v>312.91000000000003</v>
          </cell>
        </row>
        <row r="1254">
          <cell r="B1254" t="str">
            <v>105497</v>
          </cell>
          <cell r="BH1254">
            <v>397.17</v>
          </cell>
        </row>
        <row r="1255">
          <cell r="B1255" t="str">
            <v>105515</v>
          </cell>
          <cell r="BH1255">
            <v>178.31</v>
          </cell>
        </row>
        <row r="1256">
          <cell r="B1256" t="str">
            <v>105518</v>
          </cell>
          <cell r="BH1256">
            <v>1578.93</v>
          </cell>
        </row>
        <row r="1257">
          <cell r="B1257" t="str">
            <v>105523</v>
          </cell>
          <cell r="BH1257">
            <v>1598.22</v>
          </cell>
        </row>
        <row r="1258">
          <cell r="B1258" t="str">
            <v>105532</v>
          </cell>
          <cell r="BH1258">
            <v>1466.94</v>
          </cell>
        </row>
        <row r="1259">
          <cell r="B1259" t="str">
            <v>105536</v>
          </cell>
          <cell r="BH1259">
            <v>1296.21</v>
          </cell>
        </row>
        <row r="1260">
          <cell r="B1260" t="str">
            <v>105537</v>
          </cell>
          <cell r="BH1260">
            <v>1360.42</v>
          </cell>
        </row>
        <row r="1261">
          <cell r="B1261" t="str">
            <v>105540</v>
          </cell>
          <cell r="BH1261">
            <v>4442.29</v>
          </cell>
        </row>
        <row r="1262">
          <cell r="B1262" t="str">
            <v>105546</v>
          </cell>
          <cell r="BH1262">
            <v>651.96</v>
          </cell>
        </row>
        <row r="1263">
          <cell r="B1263" t="str">
            <v>105548</v>
          </cell>
          <cell r="BH1263">
            <v>1199.23</v>
          </cell>
        </row>
        <row r="1264">
          <cell r="B1264" t="str">
            <v>105551</v>
          </cell>
          <cell r="BH1264">
            <v>364.51</v>
          </cell>
        </row>
        <row r="1265">
          <cell r="B1265" t="str">
            <v>105553</v>
          </cell>
          <cell r="BH1265">
            <v>398.34</v>
          </cell>
        </row>
        <row r="1266">
          <cell r="B1266" t="str">
            <v>105555</v>
          </cell>
          <cell r="BH1266">
            <v>515.13</v>
          </cell>
        </row>
        <row r="1267">
          <cell r="B1267" t="str">
            <v>105563</v>
          </cell>
          <cell r="BH1267">
            <v>207.66</v>
          </cell>
        </row>
        <row r="1268">
          <cell r="B1268" t="str">
            <v>105651</v>
          </cell>
          <cell r="BH1268">
            <v>818.92</v>
          </cell>
        </row>
        <row r="1269">
          <cell r="B1269" t="str">
            <v>105671</v>
          </cell>
          <cell r="BH1269">
            <v>157.22</v>
          </cell>
        </row>
        <row r="1270">
          <cell r="B1270" t="str">
            <v>105673</v>
          </cell>
          <cell r="BH1270">
            <v>124.92</v>
          </cell>
        </row>
        <row r="1271">
          <cell r="B1271" t="str">
            <v>105681</v>
          </cell>
          <cell r="BH1271">
            <v>2157.5100000000002</v>
          </cell>
        </row>
        <row r="1272">
          <cell r="B1272" t="str">
            <v>105686</v>
          </cell>
          <cell r="BH1272">
            <v>1083.31</v>
          </cell>
        </row>
        <row r="1273">
          <cell r="B1273" t="str">
            <v>105687</v>
          </cell>
          <cell r="BH1273">
            <v>1028.6099999999999</v>
          </cell>
        </row>
        <row r="1274">
          <cell r="B1274" t="str">
            <v>105721</v>
          </cell>
          <cell r="BH1274">
            <v>771.96</v>
          </cell>
        </row>
        <row r="1275">
          <cell r="B1275" t="str">
            <v>105722</v>
          </cell>
          <cell r="BH1275">
            <v>712.38</v>
          </cell>
        </row>
        <row r="1276">
          <cell r="B1276" t="str">
            <v>105740</v>
          </cell>
          <cell r="BH1276">
            <v>633.34</v>
          </cell>
        </row>
        <row r="1277">
          <cell r="B1277" t="str">
            <v>105745</v>
          </cell>
          <cell r="BH1277">
            <v>130.01</v>
          </cell>
        </row>
        <row r="1278">
          <cell r="B1278" t="str">
            <v>105752</v>
          </cell>
          <cell r="BH1278">
            <v>5230.34</v>
          </cell>
        </row>
        <row r="1279">
          <cell r="B1279" t="str">
            <v>105766</v>
          </cell>
          <cell r="BH1279">
            <v>649.19000000000005</v>
          </cell>
        </row>
        <row r="1280">
          <cell r="B1280" t="str">
            <v>105783</v>
          </cell>
          <cell r="BH1280">
            <v>103.16</v>
          </cell>
        </row>
        <row r="1281">
          <cell r="B1281" t="str">
            <v>105787</v>
          </cell>
          <cell r="BH1281">
            <v>3493.8</v>
          </cell>
        </row>
        <row r="1282">
          <cell r="B1282" t="str">
            <v>105792</v>
          </cell>
          <cell r="BH1282">
            <v>416.61</v>
          </cell>
        </row>
        <row r="1283">
          <cell r="B1283" t="str">
            <v>105793</v>
          </cell>
          <cell r="BH1283">
            <v>159.91</v>
          </cell>
        </row>
        <row r="1284">
          <cell r="B1284" t="str">
            <v>105804</v>
          </cell>
          <cell r="BH1284">
            <v>3638.06</v>
          </cell>
        </row>
        <row r="1285">
          <cell r="B1285" t="str">
            <v>105806</v>
          </cell>
          <cell r="BH1285">
            <v>4961.7700000000004</v>
          </cell>
        </row>
        <row r="1286">
          <cell r="B1286" t="str">
            <v>105813</v>
          </cell>
          <cell r="BH1286">
            <v>1410.7</v>
          </cell>
        </row>
        <row r="1287">
          <cell r="B1287" t="str">
            <v>105814</v>
          </cell>
          <cell r="BH1287">
            <v>1435.09</v>
          </cell>
        </row>
        <row r="1288">
          <cell r="B1288" t="str">
            <v>105815</v>
          </cell>
          <cell r="BH1288">
            <v>4003.77</v>
          </cell>
        </row>
        <row r="1289">
          <cell r="B1289" t="str">
            <v>105817</v>
          </cell>
          <cell r="BH1289">
            <v>5463.45</v>
          </cell>
        </row>
        <row r="1290">
          <cell r="B1290" t="str">
            <v>105822</v>
          </cell>
          <cell r="BH1290">
            <v>1506</v>
          </cell>
        </row>
        <row r="1291">
          <cell r="B1291" t="str">
            <v>105836</v>
          </cell>
          <cell r="BH1291">
            <v>102.33</v>
          </cell>
        </row>
        <row r="1292">
          <cell r="B1292" t="str">
            <v>105846</v>
          </cell>
          <cell r="BH1292">
            <v>6807.88</v>
          </cell>
        </row>
        <row r="1293">
          <cell r="B1293" t="str">
            <v>105849</v>
          </cell>
          <cell r="BH1293">
            <v>387.88</v>
          </cell>
        </row>
        <row r="1294">
          <cell r="B1294" t="str">
            <v>105859</v>
          </cell>
          <cell r="BH1294">
            <v>554.51</v>
          </cell>
        </row>
        <row r="1295">
          <cell r="B1295" t="str">
            <v>105860</v>
          </cell>
          <cell r="BH1295">
            <v>4207.96</v>
          </cell>
        </row>
        <row r="1296">
          <cell r="B1296" t="str">
            <v>105875</v>
          </cell>
          <cell r="BH1296">
            <v>573.53</v>
          </cell>
        </row>
        <row r="1297">
          <cell r="B1297" t="str">
            <v>105887</v>
          </cell>
          <cell r="BH1297">
            <v>618.05999999999995</v>
          </cell>
        </row>
        <row r="1298">
          <cell r="B1298" t="str">
            <v>105890</v>
          </cell>
          <cell r="BH1298">
            <v>738.28</v>
          </cell>
        </row>
        <row r="1299">
          <cell r="B1299" t="str">
            <v>105908</v>
          </cell>
          <cell r="BH1299">
            <v>420.72</v>
          </cell>
        </row>
        <row r="1300">
          <cell r="B1300" t="str">
            <v>105923</v>
          </cell>
          <cell r="BH1300">
            <v>3060.94</v>
          </cell>
        </row>
        <row r="1301">
          <cell r="B1301" t="str">
            <v>105935</v>
          </cell>
          <cell r="BH1301">
            <v>1264.46</v>
          </cell>
        </row>
        <row r="1302">
          <cell r="B1302" t="str">
            <v>105947</v>
          </cell>
          <cell r="BH1302">
            <v>651.72</v>
          </cell>
        </row>
        <row r="1303">
          <cell r="B1303" t="str">
            <v>105948</v>
          </cell>
          <cell r="BH1303">
            <v>1197.48</v>
          </cell>
        </row>
        <row r="1304">
          <cell r="B1304" t="str">
            <v>105958</v>
          </cell>
          <cell r="BH1304">
            <v>1499.74</v>
          </cell>
        </row>
        <row r="1305">
          <cell r="B1305" t="str">
            <v>105982</v>
          </cell>
          <cell r="BH1305">
            <v>306.43</v>
          </cell>
        </row>
        <row r="1306">
          <cell r="B1306" t="str">
            <v>106011</v>
          </cell>
          <cell r="BH1306">
            <v>2458.4899999999998</v>
          </cell>
        </row>
        <row r="1307">
          <cell r="B1307" t="str">
            <v>106021</v>
          </cell>
          <cell r="BH1307">
            <v>2117.81</v>
          </cell>
        </row>
        <row r="1308">
          <cell r="B1308" t="str">
            <v>106022</v>
          </cell>
          <cell r="BH1308">
            <v>1395.52</v>
          </cell>
        </row>
        <row r="1309">
          <cell r="B1309" t="str">
            <v>106023</v>
          </cell>
          <cell r="BH1309">
            <v>2527.4899999999998</v>
          </cell>
        </row>
        <row r="1310">
          <cell r="B1310" t="str">
            <v>106117</v>
          </cell>
          <cell r="BH1310">
            <v>3634.38</v>
          </cell>
        </row>
        <row r="1311">
          <cell r="B1311" t="str">
            <v>106124</v>
          </cell>
          <cell r="BH1311">
            <v>455.13</v>
          </cell>
        </row>
        <row r="1312">
          <cell r="B1312" t="str">
            <v>106128</v>
          </cell>
          <cell r="BH1312">
            <v>742.27</v>
          </cell>
        </row>
        <row r="1313">
          <cell r="B1313" t="str">
            <v>106132</v>
          </cell>
          <cell r="BH1313">
            <v>357.89</v>
          </cell>
        </row>
        <row r="1314">
          <cell r="B1314" t="str">
            <v>106134</v>
          </cell>
          <cell r="BH1314">
            <v>478.6</v>
          </cell>
        </row>
        <row r="1315">
          <cell r="B1315" t="str">
            <v>106142</v>
          </cell>
          <cell r="BH1315">
            <v>219.98</v>
          </cell>
        </row>
        <row r="1316">
          <cell r="B1316" t="str">
            <v>106149</v>
          </cell>
          <cell r="BH1316">
            <v>149.27000000000001</v>
          </cell>
        </row>
        <row r="1317">
          <cell r="B1317" t="str">
            <v>106172</v>
          </cell>
          <cell r="BH1317">
            <v>1076.72</v>
          </cell>
        </row>
        <row r="1318">
          <cell r="B1318" t="str">
            <v>106188</v>
          </cell>
          <cell r="BH1318">
            <v>1486.21</v>
          </cell>
        </row>
        <row r="1319">
          <cell r="B1319" t="str">
            <v>106253</v>
          </cell>
          <cell r="BH1319">
            <v>2529.29</v>
          </cell>
        </row>
        <row r="1320">
          <cell r="B1320" t="str">
            <v>106281</v>
          </cell>
          <cell r="BH1320">
            <v>467.12</v>
          </cell>
        </row>
        <row r="1321">
          <cell r="B1321" t="str">
            <v>106282</v>
          </cell>
          <cell r="BH1321">
            <v>548.26</v>
          </cell>
        </row>
        <row r="1322">
          <cell r="B1322" t="str">
            <v>106283</v>
          </cell>
          <cell r="BH1322">
            <v>482.79</v>
          </cell>
        </row>
        <row r="1323">
          <cell r="B1323" t="str">
            <v>106284</v>
          </cell>
          <cell r="BH1323">
            <v>544.47</v>
          </cell>
        </row>
        <row r="1324">
          <cell r="B1324" t="str">
            <v>106286</v>
          </cell>
          <cell r="BH1324">
            <v>454.06</v>
          </cell>
        </row>
        <row r="1325">
          <cell r="B1325" t="str">
            <v>106291</v>
          </cell>
          <cell r="BH1325">
            <v>316.52999999999997</v>
          </cell>
        </row>
        <row r="1326">
          <cell r="B1326" t="str">
            <v>106292</v>
          </cell>
          <cell r="BH1326">
            <v>429.81</v>
          </cell>
        </row>
        <row r="1327">
          <cell r="B1327" t="str">
            <v>106293</v>
          </cell>
          <cell r="BH1327">
            <v>347.77</v>
          </cell>
        </row>
        <row r="1328">
          <cell r="B1328" t="str">
            <v>106294</v>
          </cell>
          <cell r="BH1328">
            <v>660.4</v>
          </cell>
        </row>
        <row r="1329">
          <cell r="B1329" t="str">
            <v>106295</v>
          </cell>
          <cell r="BH1329">
            <v>476.21</v>
          </cell>
        </row>
        <row r="1330">
          <cell r="B1330" t="str">
            <v>106297</v>
          </cell>
          <cell r="BH1330">
            <v>449.62</v>
          </cell>
        </row>
        <row r="1331">
          <cell r="B1331" t="str">
            <v>106303</v>
          </cell>
          <cell r="BH1331">
            <v>956.61</v>
          </cell>
        </row>
        <row r="1332">
          <cell r="B1332" t="str">
            <v>106304</v>
          </cell>
          <cell r="BH1332">
            <v>1176.42</v>
          </cell>
        </row>
        <row r="1333">
          <cell r="B1333" t="str">
            <v>106306</v>
          </cell>
          <cell r="BH1333">
            <v>1080.01</v>
          </cell>
        </row>
        <row r="1334">
          <cell r="B1334" t="str">
            <v>106312</v>
          </cell>
          <cell r="BH1334">
            <v>852.35</v>
          </cell>
        </row>
        <row r="1335">
          <cell r="B1335" t="str">
            <v>106314</v>
          </cell>
          <cell r="BH1335">
            <v>1304.54</v>
          </cell>
        </row>
        <row r="1336">
          <cell r="B1336" t="str">
            <v>106316</v>
          </cell>
          <cell r="BH1336">
            <v>737.03</v>
          </cell>
        </row>
        <row r="1337">
          <cell r="B1337" t="str">
            <v>106321</v>
          </cell>
          <cell r="BH1337">
            <v>664.56</v>
          </cell>
        </row>
        <row r="1338">
          <cell r="B1338" t="str">
            <v>106322</v>
          </cell>
          <cell r="BH1338">
            <v>783.11</v>
          </cell>
        </row>
        <row r="1339">
          <cell r="B1339" t="str">
            <v>106323</v>
          </cell>
          <cell r="BH1339">
            <v>1025.8599999999999</v>
          </cell>
        </row>
        <row r="1340">
          <cell r="B1340" t="str">
            <v>106324</v>
          </cell>
          <cell r="BH1340">
            <v>716.87</v>
          </cell>
        </row>
        <row r="1341">
          <cell r="B1341" t="str">
            <v>106325</v>
          </cell>
          <cell r="BH1341">
            <v>731.61</v>
          </cell>
        </row>
        <row r="1342">
          <cell r="B1342" t="str">
            <v>106326</v>
          </cell>
          <cell r="BH1342">
            <v>706.65</v>
          </cell>
        </row>
        <row r="1343">
          <cell r="B1343" t="str">
            <v>106331</v>
          </cell>
          <cell r="BH1343">
            <v>504.19</v>
          </cell>
        </row>
        <row r="1344">
          <cell r="B1344" t="str">
            <v>106332</v>
          </cell>
          <cell r="BH1344">
            <v>698.19</v>
          </cell>
        </row>
        <row r="1345">
          <cell r="B1345" t="str">
            <v>106333</v>
          </cell>
          <cell r="BH1345">
            <v>582.29999999999995</v>
          </cell>
        </row>
        <row r="1346">
          <cell r="B1346" t="str">
            <v>106334</v>
          </cell>
          <cell r="BH1346">
            <v>1022.64</v>
          </cell>
        </row>
        <row r="1347">
          <cell r="B1347" t="str">
            <v>106335</v>
          </cell>
          <cell r="BH1347">
            <v>631.05999999999995</v>
          </cell>
        </row>
        <row r="1348">
          <cell r="B1348" t="str">
            <v>106336</v>
          </cell>
          <cell r="BH1348">
            <v>586.07000000000005</v>
          </cell>
        </row>
        <row r="1349">
          <cell r="B1349" t="str">
            <v>106364</v>
          </cell>
          <cell r="BH1349">
            <v>560.66</v>
          </cell>
        </row>
        <row r="1350">
          <cell r="B1350" t="str">
            <v>106365</v>
          </cell>
          <cell r="BH1350">
            <v>763.56</v>
          </cell>
        </row>
        <row r="1351">
          <cell r="B1351" t="str">
            <v>106366</v>
          </cell>
          <cell r="BH1351">
            <v>378.88</v>
          </cell>
        </row>
        <row r="1352">
          <cell r="B1352" t="str">
            <v>106367</v>
          </cell>
          <cell r="BH1352">
            <v>731.05</v>
          </cell>
        </row>
        <row r="1353">
          <cell r="B1353" t="str">
            <v>106369</v>
          </cell>
          <cell r="BH1353">
            <v>1780.72</v>
          </cell>
        </row>
        <row r="1354">
          <cell r="B1354" t="str">
            <v>106370</v>
          </cell>
          <cell r="BH1354">
            <v>6091.94</v>
          </cell>
        </row>
        <row r="1355">
          <cell r="B1355" t="str">
            <v>106394</v>
          </cell>
          <cell r="BH1355">
            <v>1117.54</v>
          </cell>
        </row>
        <row r="1356">
          <cell r="B1356" t="str">
            <v>106411</v>
          </cell>
          <cell r="BH1356">
            <v>1208.26</v>
          </cell>
        </row>
        <row r="1357">
          <cell r="B1357" t="str">
            <v>106418</v>
          </cell>
          <cell r="BH1357">
            <v>712.97</v>
          </cell>
        </row>
        <row r="1358">
          <cell r="B1358" t="str">
            <v>106419</v>
          </cell>
          <cell r="BH1358">
            <v>177.04</v>
          </cell>
        </row>
        <row r="1359">
          <cell r="B1359" t="str">
            <v>106501</v>
          </cell>
          <cell r="BH1359">
            <v>2374.5100000000002</v>
          </cell>
        </row>
        <row r="1360">
          <cell r="B1360" t="str">
            <v>106511</v>
          </cell>
          <cell r="BH1360">
            <v>93.34</v>
          </cell>
        </row>
        <row r="1361">
          <cell r="B1361" t="str">
            <v>106513</v>
          </cell>
          <cell r="BH1361">
            <v>93.92</v>
          </cell>
        </row>
        <row r="1362">
          <cell r="B1362" t="str">
            <v>106514</v>
          </cell>
          <cell r="BH1362">
            <v>123.41</v>
          </cell>
        </row>
        <row r="1363">
          <cell r="B1363" t="str">
            <v>106530</v>
          </cell>
          <cell r="BH1363">
            <v>1019.08</v>
          </cell>
        </row>
        <row r="1364">
          <cell r="B1364" t="str">
            <v>106532</v>
          </cell>
          <cell r="BH1364">
            <v>1170.51</v>
          </cell>
        </row>
        <row r="1365">
          <cell r="B1365" t="str">
            <v>106534</v>
          </cell>
          <cell r="BH1365">
            <v>858.22</v>
          </cell>
        </row>
        <row r="1366">
          <cell r="B1366" t="str">
            <v>106591</v>
          </cell>
          <cell r="BH1366">
            <v>653.15</v>
          </cell>
        </row>
        <row r="1367">
          <cell r="B1367" t="str">
            <v>106593</v>
          </cell>
          <cell r="BH1367">
            <v>14831.02</v>
          </cell>
        </row>
        <row r="1368">
          <cell r="B1368" t="str">
            <v>106613</v>
          </cell>
          <cell r="BH1368">
            <v>1223.8900000000001</v>
          </cell>
        </row>
        <row r="1369">
          <cell r="B1369" t="str">
            <v>106622</v>
          </cell>
          <cell r="BH1369">
            <v>3696.73</v>
          </cell>
        </row>
        <row r="1370">
          <cell r="B1370" t="str">
            <v>106623</v>
          </cell>
          <cell r="BH1370">
            <v>468.35</v>
          </cell>
        </row>
        <row r="1371">
          <cell r="B1371" t="str">
            <v>106647</v>
          </cell>
          <cell r="BH1371">
            <v>752.19</v>
          </cell>
        </row>
        <row r="1372">
          <cell r="B1372" t="str">
            <v>106651</v>
          </cell>
          <cell r="BH1372">
            <v>53.97</v>
          </cell>
        </row>
        <row r="1373">
          <cell r="B1373" t="str">
            <v>106652</v>
          </cell>
          <cell r="BH1373">
            <v>540.13</v>
          </cell>
        </row>
        <row r="1374">
          <cell r="B1374" t="str">
            <v>106666</v>
          </cell>
          <cell r="BH1374">
            <v>4903.8500000000004</v>
          </cell>
        </row>
        <row r="1375">
          <cell r="B1375" t="str">
            <v>106672</v>
          </cell>
          <cell r="BH1375">
            <v>1253.23</v>
          </cell>
        </row>
        <row r="1376">
          <cell r="B1376" t="str">
            <v>106682</v>
          </cell>
          <cell r="BH1376">
            <v>3852.09</v>
          </cell>
        </row>
        <row r="1377">
          <cell r="B1377" t="str">
            <v>106976</v>
          </cell>
          <cell r="BH1377">
            <v>182.45</v>
          </cell>
        </row>
        <row r="1378">
          <cell r="B1378" t="str">
            <v>106978</v>
          </cell>
          <cell r="BH1378">
            <v>222.62</v>
          </cell>
        </row>
        <row r="1379">
          <cell r="B1379" t="str">
            <v>106981</v>
          </cell>
          <cell r="BH1379">
            <v>894.23</v>
          </cell>
        </row>
        <row r="1380">
          <cell r="B1380" t="str">
            <v>106987</v>
          </cell>
          <cell r="BH1380">
            <v>1215.5999999999999</v>
          </cell>
        </row>
        <row r="1381">
          <cell r="B1381" t="str">
            <v>106989</v>
          </cell>
          <cell r="BH1381">
            <v>1628.97</v>
          </cell>
        </row>
        <row r="1382">
          <cell r="B1382" t="str">
            <v>107001</v>
          </cell>
          <cell r="BH1382">
            <v>206.78</v>
          </cell>
        </row>
        <row r="1383">
          <cell r="B1383" t="str">
            <v>107004</v>
          </cell>
          <cell r="BH1383">
            <v>29.99</v>
          </cell>
        </row>
        <row r="1384">
          <cell r="B1384" t="str">
            <v>107005</v>
          </cell>
          <cell r="BH1384">
            <v>28.88</v>
          </cell>
        </row>
        <row r="1385">
          <cell r="B1385" t="str">
            <v>107007</v>
          </cell>
          <cell r="BH1385">
            <v>37.909999999999997</v>
          </cell>
        </row>
        <row r="1386">
          <cell r="B1386" t="str">
            <v>107009</v>
          </cell>
          <cell r="BH1386">
            <v>35.69</v>
          </cell>
        </row>
        <row r="1387">
          <cell r="B1387" t="str">
            <v>107010</v>
          </cell>
          <cell r="BH1387">
            <v>50.96</v>
          </cell>
        </row>
        <row r="1388">
          <cell r="B1388" t="str">
            <v>107011</v>
          </cell>
          <cell r="BH1388">
            <v>64.739999999999995</v>
          </cell>
        </row>
        <row r="1389">
          <cell r="B1389" t="str">
            <v>107012</v>
          </cell>
          <cell r="BH1389">
            <v>48.04</v>
          </cell>
        </row>
        <row r="1390">
          <cell r="B1390" t="str">
            <v>107015</v>
          </cell>
          <cell r="BH1390">
            <v>36.5</v>
          </cell>
        </row>
        <row r="1391">
          <cell r="B1391" t="str">
            <v>107017</v>
          </cell>
          <cell r="BH1391">
            <v>86.5</v>
          </cell>
        </row>
        <row r="1392">
          <cell r="B1392" t="str">
            <v>107018</v>
          </cell>
          <cell r="BH1392">
            <v>51.08</v>
          </cell>
        </row>
        <row r="1393">
          <cell r="B1393" t="str">
            <v>107019</v>
          </cell>
          <cell r="BH1393">
            <v>41.79</v>
          </cell>
        </row>
        <row r="1394">
          <cell r="B1394" t="str">
            <v>107020</v>
          </cell>
          <cell r="BH1394">
            <v>55.27</v>
          </cell>
        </row>
        <row r="1395">
          <cell r="B1395" t="str">
            <v>107021</v>
          </cell>
          <cell r="BH1395">
            <v>23.72</v>
          </cell>
        </row>
        <row r="1396">
          <cell r="B1396" t="str">
            <v>107022</v>
          </cell>
          <cell r="BH1396">
            <v>18.91</v>
          </cell>
        </row>
        <row r="1397">
          <cell r="B1397" t="str">
            <v>107024</v>
          </cell>
          <cell r="BH1397">
            <v>28.6</v>
          </cell>
        </row>
        <row r="1398">
          <cell r="B1398" t="str">
            <v>107026</v>
          </cell>
          <cell r="BH1398">
            <v>127.97</v>
          </cell>
        </row>
        <row r="1399">
          <cell r="B1399" t="str">
            <v>107027</v>
          </cell>
          <cell r="BH1399">
            <v>86.92</v>
          </cell>
        </row>
        <row r="1400">
          <cell r="B1400" t="str">
            <v>107028</v>
          </cell>
          <cell r="BH1400">
            <v>24.01</v>
          </cell>
        </row>
        <row r="1401">
          <cell r="B1401" t="str">
            <v>107029</v>
          </cell>
          <cell r="BH1401">
            <v>33.46</v>
          </cell>
        </row>
        <row r="1402">
          <cell r="B1402" t="str">
            <v>107030</v>
          </cell>
          <cell r="BH1402">
            <v>18.46</v>
          </cell>
        </row>
        <row r="1403">
          <cell r="B1403" t="str">
            <v>107031</v>
          </cell>
          <cell r="BH1403">
            <v>35.82</v>
          </cell>
        </row>
        <row r="1404">
          <cell r="B1404" t="str">
            <v>107033</v>
          </cell>
          <cell r="BH1404">
            <v>39.950000000000003</v>
          </cell>
        </row>
        <row r="1405">
          <cell r="B1405" t="str">
            <v>107036</v>
          </cell>
          <cell r="BH1405">
            <v>946.52</v>
          </cell>
        </row>
        <row r="1406">
          <cell r="B1406" t="str">
            <v>107039</v>
          </cell>
          <cell r="BH1406">
            <v>470.88</v>
          </cell>
        </row>
        <row r="1407">
          <cell r="B1407" t="str">
            <v>107051</v>
          </cell>
          <cell r="BH1407">
            <v>4014.76</v>
          </cell>
        </row>
        <row r="1408">
          <cell r="B1408" t="str">
            <v>107071</v>
          </cell>
          <cell r="BH1408">
            <v>356.77</v>
          </cell>
        </row>
        <row r="1409">
          <cell r="B1409" t="str">
            <v>107092</v>
          </cell>
          <cell r="BH1409">
            <v>878.52</v>
          </cell>
        </row>
        <row r="1410">
          <cell r="B1410" t="str">
            <v>107093</v>
          </cell>
          <cell r="BH1410">
            <v>1511.45</v>
          </cell>
        </row>
        <row r="1411">
          <cell r="B1411" t="str">
            <v>107095</v>
          </cell>
          <cell r="BH1411">
            <v>2936.47</v>
          </cell>
        </row>
        <row r="1412">
          <cell r="B1412" t="str">
            <v>107101</v>
          </cell>
          <cell r="BH1412">
            <v>4473.12</v>
          </cell>
        </row>
        <row r="1413">
          <cell r="B1413" t="str">
            <v>107138</v>
          </cell>
          <cell r="BH1413">
            <v>859.45</v>
          </cell>
        </row>
        <row r="1414">
          <cell r="B1414" t="str">
            <v>107139</v>
          </cell>
          <cell r="BH1414">
            <v>3483.87</v>
          </cell>
        </row>
        <row r="1415">
          <cell r="B1415" t="str">
            <v>107148</v>
          </cell>
          <cell r="BH1415">
            <v>4442.01</v>
          </cell>
        </row>
        <row r="1416">
          <cell r="B1416" t="str">
            <v>107149</v>
          </cell>
          <cell r="BH1416">
            <v>481.53</v>
          </cell>
        </row>
        <row r="1417">
          <cell r="B1417" t="str">
            <v>107154</v>
          </cell>
          <cell r="BH1417">
            <v>1660.97</v>
          </cell>
        </row>
        <row r="1418">
          <cell r="B1418" t="str">
            <v>107161</v>
          </cell>
          <cell r="BH1418">
            <v>281.77999999999997</v>
          </cell>
        </row>
        <row r="1419">
          <cell r="B1419" t="str">
            <v>107188</v>
          </cell>
          <cell r="BH1419">
            <v>658.54</v>
          </cell>
        </row>
        <row r="1420">
          <cell r="B1420" t="str">
            <v>107190</v>
          </cell>
          <cell r="BH1420">
            <v>3382.82</v>
          </cell>
        </row>
        <row r="1421">
          <cell r="B1421" t="str">
            <v>107196</v>
          </cell>
          <cell r="BH1421">
            <v>166.06</v>
          </cell>
        </row>
        <row r="1422">
          <cell r="B1422" t="str">
            <v>107202</v>
          </cell>
          <cell r="BH1422">
            <v>3708.47</v>
          </cell>
        </row>
        <row r="1423">
          <cell r="B1423" t="str">
            <v>107203</v>
          </cell>
          <cell r="BH1423">
            <v>186.15</v>
          </cell>
        </row>
        <row r="1424">
          <cell r="B1424" t="str">
            <v>107205</v>
          </cell>
          <cell r="BH1424">
            <v>1028.44</v>
          </cell>
        </row>
        <row r="1425">
          <cell r="B1425" t="str">
            <v>107207</v>
          </cell>
          <cell r="BH1425">
            <v>211.96</v>
          </cell>
        </row>
        <row r="1426">
          <cell r="B1426" t="str">
            <v>107209</v>
          </cell>
          <cell r="BH1426">
            <v>1688.63</v>
          </cell>
        </row>
        <row r="1427">
          <cell r="B1427" t="str">
            <v>107236</v>
          </cell>
          <cell r="BH1427">
            <v>7148.42</v>
          </cell>
        </row>
        <row r="1428">
          <cell r="B1428" t="str">
            <v>107238</v>
          </cell>
          <cell r="BH1428">
            <v>3532.95</v>
          </cell>
        </row>
        <row r="1429">
          <cell r="B1429" t="str">
            <v>107263</v>
          </cell>
          <cell r="BH1429">
            <v>4184.08</v>
          </cell>
        </row>
        <row r="1430">
          <cell r="B1430" t="str">
            <v>107264</v>
          </cell>
          <cell r="BH1430">
            <v>6042.53</v>
          </cell>
        </row>
        <row r="1431">
          <cell r="B1431" t="str">
            <v>107265</v>
          </cell>
          <cell r="BH1431">
            <v>6921.36</v>
          </cell>
        </row>
        <row r="1432">
          <cell r="B1432" t="str">
            <v>107266</v>
          </cell>
          <cell r="BH1432">
            <v>8610.19</v>
          </cell>
        </row>
        <row r="1433">
          <cell r="B1433" t="str">
            <v>107267</v>
          </cell>
          <cell r="BH1433">
            <v>10181.5</v>
          </cell>
        </row>
        <row r="1434">
          <cell r="B1434" t="str">
            <v>107273</v>
          </cell>
          <cell r="BH1434">
            <v>146.49</v>
          </cell>
        </row>
        <row r="1435">
          <cell r="B1435" t="str">
            <v>107274</v>
          </cell>
          <cell r="BH1435">
            <v>127.97</v>
          </cell>
        </row>
        <row r="1436">
          <cell r="B1436" t="str">
            <v>107275</v>
          </cell>
          <cell r="BH1436">
            <v>220.09</v>
          </cell>
        </row>
        <row r="1437">
          <cell r="B1437" t="str">
            <v>107279</v>
          </cell>
          <cell r="BH1437">
            <v>2937.38</v>
          </cell>
        </row>
        <row r="1438">
          <cell r="B1438" t="str">
            <v>107282</v>
          </cell>
          <cell r="BH1438">
            <v>322</v>
          </cell>
        </row>
        <row r="1439">
          <cell r="B1439" t="str">
            <v>107283</v>
          </cell>
          <cell r="BH1439">
            <v>2824.11</v>
          </cell>
        </row>
        <row r="1440">
          <cell r="B1440" t="str">
            <v>107284</v>
          </cell>
          <cell r="BH1440">
            <v>2381.14</v>
          </cell>
        </row>
        <row r="1441">
          <cell r="B1441" t="str">
            <v>107287</v>
          </cell>
          <cell r="BH1441">
            <v>984.29</v>
          </cell>
        </row>
        <row r="1442">
          <cell r="B1442" t="str">
            <v>107301</v>
          </cell>
          <cell r="BH1442">
            <v>691.51</v>
          </cell>
        </row>
        <row r="1443">
          <cell r="B1443" t="str">
            <v>107307</v>
          </cell>
          <cell r="BH1443">
            <v>286.94</v>
          </cell>
        </row>
        <row r="1444">
          <cell r="B1444" t="str">
            <v>107317</v>
          </cell>
          <cell r="BH1444">
            <v>502.27</v>
          </cell>
        </row>
        <row r="1445">
          <cell r="B1445" t="str">
            <v>107323</v>
          </cell>
          <cell r="BH1445">
            <v>8168.36</v>
          </cell>
        </row>
        <row r="1446">
          <cell r="B1446" t="str">
            <v>107331</v>
          </cell>
          <cell r="BH1446">
            <v>746.86</v>
          </cell>
        </row>
        <row r="1447">
          <cell r="B1447" t="str">
            <v>107333</v>
          </cell>
          <cell r="BH1447">
            <v>10008.69</v>
          </cell>
        </row>
        <row r="1448">
          <cell r="B1448" t="str">
            <v>107334</v>
          </cell>
          <cell r="BH1448">
            <v>3387.52</v>
          </cell>
        </row>
        <row r="1449">
          <cell r="B1449" t="str">
            <v>107336</v>
          </cell>
          <cell r="BH1449">
            <v>1267.97</v>
          </cell>
        </row>
        <row r="1450">
          <cell r="B1450" t="str">
            <v>107337</v>
          </cell>
          <cell r="BH1450">
            <v>274.23</v>
          </cell>
        </row>
        <row r="1451">
          <cell r="B1451" t="str">
            <v>107338</v>
          </cell>
          <cell r="BH1451">
            <v>369.82</v>
          </cell>
        </row>
        <row r="1452">
          <cell r="B1452" t="str">
            <v>107342</v>
          </cell>
          <cell r="BH1452">
            <v>1195.32</v>
          </cell>
        </row>
        <row r="1453">
          <cell r="B1453" t="str">
            <v>107345</v>
          </cell>
          <cell r="BH1453">
            <v>98.69</v>
          </cell>
        </row>
        <row r="1454">
          <cell r="B1454" t="str">
            <v>107346</v>
          </cell>
          <cell r="BH1454">
            <v>249.81</v>
          </cell>
        </row>
        <row r="1455">
          <cell r="B1455" t="str">
            <v>107351</v>
          </cell>
          <cell r="BH1455">
            <v>431.07</v>
          </cell>
        </row>
        <row r="1456">
          <cell r="B1456" t="str">
            <v>107357</v>
          </cell>
          <cell r="BH1456">
            <v>418.25</v>
          </cell>
        </row>
        <row r="1457">
          <cell r="B1457" t="str">
            <v>107361</v>
          </cell>
          <cell r="BH1457">
            <v>210.84</v>
          </cell>
        </row>
        <row r="1458">
          <cell r="B1458" t="str">
            <v>107364</v>
          </cell>
          <cell r="BH1458">
            <v>6689.68</v>
          </cell>
        </row>
        <row r="1459">
          <cell r="B1459" t="str">
            <v>107366</v>
          </cell>
          <cell r="BH1459">
            <v>426.81</v>
          </cell>
        </row>
        <row r="1460">
          <cell r="B1460" t="str">
            <v>107367</v>
          </cell>
          <cell r="BH1460">
            <v>516.92999999999995</v>
          </cell>
        </row>
        <row r="1461">
          <cell r="B1461" t="str">
            <v>000152208</v>
          </cell>
          <cell r="BH1461">
            <v>84.06</v>
          </cell>
        </row>
        <row r="1462">
          <cell r="B1462" t="str">
            <v>000152290</v>
          </cell>
          <cell r="BH1462">
            <v>11.12</v>
          </cell>
        </row>
        <row r="1463">
          <cell r="B1463" t="str">
            <v>000152363</v>
          </cell>
          <cell r="BH1463">
            <v>14.56</v>
          </cell>
        </row>
        <row r="1464">
          <cell r="B1464" t="str">
            <v>000160104</v>
          </cell>
          <cell r="BH1464">
            <v>95.08</v>
          </cell>
        </row>
        <row r="1465">
          <cell r="B1465" t="str">
            <v>000160106</v>
          </cell>
          <cell r="BH1465">
            <v>36.340000000000003</v>
          </cell>
        </row>
        <row r="1466">
          <cell r="B1466" t="str">
            <v>000160108</v>
          </cell>
          <cell r="BH1466">
            <v>95.08</v>
          </cell>
        </row>
        <row r="1467">
          <cell r="B1467" t="str">
            <v>000160112</v>
          </cell>
          <cell r="BH1467">
            <v>95.08</v>
          </cell>
        </row>
        <row r="1468">
          <cell r="B1468" t="str">
            <v>000161020</v>
          </cell>
          <cell r="BH1468">
            <v>52.58</v>
          </cell>
        </row>
        <row r="1469">
          <cell r="B1469" t="str">
            <v>000161030</v>
          </cell>
          <cell r="BH1469">
            <v>52.58</v>
          </cell>
        </row>
        <row r="1470">
          <cell r="B1470" t="str">
            <v>000161101</v>
          </cell>
          <cell r="BH1470">
            <v>92.03</v>
          </cell>
        </row>
        <row r="1471">
          <cell r="B1471" t="str">
            <v>000161102</v>
          </cell>
          <cell r="BH1471">
            <v>92.03</v>
          </cell>
        </row>
        <row r="1472">
          <cell r="B1472" t="str">
            <v>000161103</v>
          </cell>
          <cell r="BH1472">
            <v>105.44</v>
          </cell>
        </row>
        <row r="1473">
          <cell r="B1473" t="str">
            <v>000161104</v>
          </cell>
          <cell r="BH1473">
            <v>52.58</v>
          </cell>
        </row>
        <row r="1474">
          <cell r="B1474" t="str">
            <v>000161106</v>
          </cell>
          <cell r="BH1474">
            <v>52.58</v>
          </cell>
        </row>
        <row r="1475">
          <cell r="B1475" t="str">
            <v>000161108</v>
          </cell>
          <cell r="BH1475">
            <v>52.58</v>
          </cell>
        </row>
        <row r="1476">
          <cell r="B1476" t="str">
            <v>000161112</v>
          </cell>
          <cell r="BH1476">
            <v>52.58</v>
          </cell>
        </row>
        <row r="1477">
          <cell r="B1477" t="str">
            <v>000161115</v>
          </cell>
          <cell r="BH1477">
            <v>52.58</v>
          </cell>
        </row>
        <row r="1478">
          <cell r="B1478" t="str">
            <v>203008</v>
          </cell>
          <cell r="BH1478">
            <v>410.61</v>
          </cell>
        </row>
        <row r="1479">
          <cell r="B1479" t="str">
            <v>203009</v>
          </cell>
          <cell r="BH1479">
            <v>484.29</v>
          </cell>
        </row>
        <row r="1480">
          <cell r="B1480" t="str">
            <v>203011</v>
          </cell>
          <cell r="BH1480">
            <v>82.7</v>
          </cell>
        </row>
        <row r="1481">
          <cell r="B1481" t="str">
            <v>203012</v>
          </cell>
          <cell r="BH1481">
            <v>16</v>
          </cell>
        </row>
        <row r="1482">
          <cell r="B1482" t="str">
            <v>203013</v>
          </cell>
          <cell r="BH1482">
            <v>159.66999999999999</v>
          </cell>
        </row>
        <row r="1483">
          <cell r="B1483" t="str">
            <v>203014</v>
          </cell>
          <cell r="BH1483">
            <v>211.76</v>
          </cell>
        </row>
        <row r="1484">
          <cell r="B1484" t="str">
            <v>203016</v>
          </cell>
          <cell r="BH1484">
            <v>96.56</v>
          </cell>
        </row>
        <row r="1485">
          <cell r="B1485" t="str">
            <v>203017</v>
          </cell>
          <cell r="BH1485">
            <v>33.75</v>
          </cell>
        </row>
        <row r="1486">
          <cell r="B1486" t="str">
            <v>203018</v>
          </cell>
          <cell r="BH1486">
            <v>228.95</v>
          </cell>
        </row>
        <row r="1487">
          <cell r="B1487" t="str">
            <v>203020</v>
          </cell>
          <cell r="BH1487">
            <v>597.42999999999995</v>
          </cell>
        </row>
        <row r="1488">
          <cell r="B1488" t="str">
            <v>203032</v>
          </cell>
          <cell r="BH1488">
            <v>554.09</v>
          </cell>
        </row>
        <row r="1489">
          <cell r="B1489" t="str">
            <v>203048</v>
          </cell>
          <cell r="BH1489">
            <v>143.69999999999999</v>
          </cell>
        </row>
        <row r="1490">
          <cell r="B1490" t="str">
            <v>203069</v>
          </cell>
          <cell r="BH1490">
            <v>26.27</v>
          </cell>
        </row>
        <row r="1491">
          <cell r="B1491" t="str">
            <v>203078</v>
          </cell>
          <cell r="BH1491">
            <v>206.93</v>
          </cell>
        </row>
        <row r="1492">
          <cell r="B1492" t="str">
            <v>203081</v>
          </cell>
          <cell r="BH1492">
            <v>153.08000000000001</v>
          </cell>
        </row>
        <row r="1493">
          <cell r="B1493" t="str">
            <v>203092</v>
          </cell>
          <cell r="BH1493">
            <v>1165.08</v>
          </cell>
        </row>
        <row r="1494">
          <cell r="B1494" t="str">
            <v>203093</v>
          </cell>
          <cell r="BH1494">
            <v>1320.94</v>
          </cell>
        </row>
        <row r="1495">
          <cell r="B1495" t="str">
            <v>203095</v>
          </cell>
          <cell r="BH1495">
            <v>2001.02</v>
          </cell>
        </row>
        <row r="1496">
          <cell r="B1496" t="str">
            <v>203099</v>
          </cell>
          <cell r="BH1496">
            <v>20.100000000000001</v>
          </cell>
        </row>
        <row r="1497">
          <cell r="B1497" t="str">
            <v>203121</v>
          </cell>
          <cell r="BH1497">
            <v>69.650000000000006</v>
          </cell>
        </row>
        <row r="1498">
          <cell r="B1498" t="str">
            <v>203157</v>
          </cell>
          <cell r="BH1498">
            <v>84.68</v>
          </cell>
        </row>
        <row r="1499">
          <cell r="B1499" t="str">
            <v>203159</v>
          </cell>
          <cell r="BH1499">
            <v>1777.19</v>
          </cell>
        </row>
        <row r="1500">
          <cell r="B1500" t="str">
            <v>203161</v>
          </cell>
          <cell r="BH1500">
            <v>1795.25</v>
          </cell>
        </row>
        <row r="1501">
          <cell r="B1501" t="str">
            <v>203162</v>
          </cell>
          <cell r="BH1501">
            <v>30.27</v>
          </cell>
        </row>
        <row r="1502">
          <cell r="B1502" t="str">
            <v>203163</v>
          </cell>
          <cell r="BH1502">
            <v>129.58000000000001</v>
          </cell>
        </row>
        <row r="1503">
          <cell r="B1503" t="str">
            <v>203164</v>
          </cell>
          <cell r="BH1503">
            <v>265.97000000000003</v>
          </cell>
        </row>
        <row r="1504">
          <cell r="B1504" t="str">
            <v>203165</v>
          </cell>
          <cell r="BH1504">
            <v>187.89</v>
          </cell>
        </row>
        <row r="1505">
          <cell r="B1505" t="str">
            <v>203166</v>
          </cell>
          <cell r="BH1505">
            <v>272.68</v>
          </cell>
        </row>
        <row r="1506">
          <cell r="B1506" t="str">
            <v>203167</v>
          </cell>
          <cell r="BH1506">
            <v>533.29999999999995</v>
          </cell>
        </row>
        <row r="1507">
          <cell r="B1507" t="str">
            <v>203168</v>
          </cell>
          <cell r="BH1507">
            <v>316.68</v>
          </cell>
        </row>
        <row r="1508">
          <cell r="B1508" t="str">
            <v>203170</v>
          </cell>
          <cell r="BH1508">
            <v>319.02</v>
          </cell>
        </row>
        <row r="1509">
          <cell r="B1509" t="str">
            <v>203171</v>
          </cell>
          <cell r="BH1509">
            <v>659.08</v>
          </cell>
        </row>
        <row r="1510">
          <cell r="B1510" t="str">
            <v>203172</v>
          </cell>
          <cell r="BH1510">
            <v>2063.54</v>
          </cell>
        </row>
        <row r="1511">
          <cell r="B1511" t="str">
            <v>203173</v>
          </cell>
          <cell r="BH1511">
            <v>20.059999999999999</v>
          </cell>
        </row>
        <row r="1512">
          <cell r="B1512" t="str">
            <v>203175</v>
          </cell>
          <cell r="BH1512">
            <v>1498.37</v>
          </cell>
        </row>
        <row r="1513">
          <cell r="B1513" t="str">
            <v>203176</v>
          </cell>
          <cell r="BH1513">
            <v>824.18</v>
          </cell>
        </row>
        <row r="1514">
          <cell r="B1514" t="str">
            <v>203181</v>
          </cell>
          <cell r="BH1514">
            <v>1308.98</v>
          </cell>
        </row>
        <row r="1515">
          <cell r="B1515" t="str">
            <v>203183</v>
          </cell>
          <cell r="BH1515">
            <v>96.87</v>
          </cell>
        </row>
        <row r="1516">
          <cell r="B1516" t="str">
            <v>203186</v>
          </cell>
          <cell r="BH1516">
            <v>377.22</v>
          </cell>
        </row>
        <row r="1517">
          <cell r="B1517" t="str">
            <v>203187</v>
          </cell>
          <cell r="BH1517">
            <v>84.09</v>
          </cell>
        </row>
        <row r="1518">
          <cell r="B1518" t="str">
            <v>203222</v>
          </cell>
          <cell r="BH1518">
            <v>18.61</v>
          </cell>
        </row>
        <row r="1519">
          <cell r="B1519" t="str">
            <v>203258</v>
          </cell>
          <cell r="BH1519">
            <v>125.12</v>
          </cell>
        </row>
        <row r="1520">
          <cell r="B1520" t="str">
            <v>203259</v>
          </cell>
          <cell r="BH1520">
            <v>399.17</v>
          </cell>
        </row>
        <row r="1521">
          <cell r="B1521" t="str">
            <v>203260</v>
          </cell>
          <cell r="BH1521">
            <v>18.95</v>
          </cell>
        </row>
        <row r="1522">
          <cell r="B1522" t="str">
            <v>203261</v>
          </cell>
          <cell r="BH1522">
            <v>28.61</v>
          </cell>
        </row>
        <row r="1523">
          <cell r="B1523" t="str">
            <v>203278</v>
          </cell>
          <cell r="BH1523">
            <v>636.91999999999996</v>
          </cell>
        </row>
        <row r="1524">
          <cell r="B1524" t="str">
            <v>203280</v>
          </cell>
          <cell r="BH1524">
            <v>143.38</v>
          </cell>
        </row>
        <row r="1525">
          <cell r="B1525" t="str">
            <v>203320</v>
          </cell>
          <cell r="BH1525">
            <v>1314.92</v>
          </cell>
        </row>
        <row r="1526">
          <cell r="B1526" t="str">
            <v>203412</v>
          </cell>
          <cell r="BH1526">
            <v>109.77</v>
          </cell>
        </row>
        <row r="1527">
          <cell r="B1527" t="str">
            <v>203458</v>
          </cell>
          <cell r="BH1527">
            <v>39.01</v>
          </cell>
        </row>
        <row r="1528">
          <cell r="B1528" t="str">
            <v>203485</v>
          </cell>
          <cell r="BH1528">
            <v>787.11</v>
          </cell>
        </row>
        <row r="1529">
          <cell r="B1529" t="str">
            <v>203524</v>
          </cell>
          <cell r="BH1529">
            <v>34.04</v>
          </cell>
        </row>
        <row r="1530">
          <cell r="B1530" t="str">
            <v>203569</v>
          </cell>
          <cell r="BH1530">
            <v>229.1</v>
          </cell>
        </row>
        <row r="1531">
          <cell r="B1531" t="str">
            <v>203570</v>
          </cell>
          <cell r="BH1531">
            <v>306.42</v>
          </cell>
        </row>
        <row r="1532">
          <cell r="B1532" t="str">
            <v>203571</v>
          </cell>
          <cell r="BH1532">
            <v>446.58</v>
          </cell>
        </row>
        <row r="1533">
          <cell r="B1533" t="str">
            <v>203574</v>
          </cell>
          <cell r="BH1533">
            <v>211.47</v>
          </cell>
        </row>
        <row r="1534">
          <cell r="B1534" t="str">
            <v>203575</v>
          </cell>
          <cell r="BH1534">
            <v>34.04</v>
          </cell>
        </row>
        <row r="1535">
          <cell r="B1535" t="str">
            <v>203576</v>
          </cell>
          <cell r="BH1535">
            <v>922.05</v>
          </cell>
        </row>
        <row r="1536">
          <cell r="B1536" t="str">
            <v>203578</v>
          </cell>
          <cell r="BH1536">
            <v>415.11</v>
          </cell>
        </row>
        <row r="1537">
          <cell r="B1537" t="str">
            <v>203579</v>
          </cell>
          <cell r="BH1537">
            <v>1808.45</v>
          </cell>
        </row>
        <row r="1538">
          <cell r="B1538" t="str">
            <v>203581</v>
          </cell>
          <cell r="BH1538">
            <v>225.98</v>
          </cell>
        </row>
        <row r="1539">
          <cell r="B1539" t="str">
            <v>203582</v>
          </cell>
          <cell r="BH1539">
            <v>73.03</v>
          </cell>
        </row>
        <row r="1540">
          <cell r="B1540" t="str">
            <v>203586</v>
          </cell>
          <cell r="BH1540">
            <v>328.73</v>
          </cell>
        </row>
        <row r="1541">
          <cell r="B1541" t="str">
            <v>203589</v>
          </cell>
          <cell r="BH1541">
            <v>545.41</v>
          </cell>
        </row>
        <row r="1542">
          <cell r="B1542" t="str">
            <v>203590</v>
          </cell>
          <cell r="BH1542">
            <v>86.14</v>
          </cell>
        </row>
        <row r="1543">
          <cell r="B1543" t="str">
            <v>203611</v>
          </cell>
          <cell r="BH1543">
            <v>741.87</v>
          </cell>
        </row>
        <row r="1544">
          <cell r="B1544" t="str">
            <v>203612</v>
          </cell>
          <cell r="BH1544">
            <v>234.4</v>
          </cell>
        </row>
        <row r="1545">
          <cell r="B1545" t="str">
            <v>203617</v>
          </cell>
          <cell r="BH1545">
            <v>19.059999999999999</v>
          </cell>
        </row>
        <row r="1546">
          <cell r="B1546" t="str">
            <v>203650</v>
          </cell>
          <cell r="BH1546">
            <v>197.08</v>
          </cell>
        </row>
        <row r="1547">
          <cell r="B1547" t="str">
            <v>203714</v>
          </cell>
          <cell r="BH1547">
            <v>756.25</v>
          </cell>
        </row>
        <row r="1548">
          <cell r="B1548" t="str">
            <v>203716</v>
          </cell>
          <cell r="BH1548">
            <v>210.89</v>
          </cell>
        </row>
        <row r="1549">
          <cell r="B1549" t="str">
            <v>203851</v>
          </cell>
          <cell r="BH1549">
            <v>518.63</v>
          </cell>
        </row>
        <row r="1550">
          <cell r="B1550" t="str">
            <v>203881</v>
          </cell>
          <cell r="BH1550">
            <v>15.42</v>
          </cell>
        </row>
        <row r="1551">
          <cell r="B1551" t="str">
            <v>203889</v>
          </cell>
          <cell r="BH1551">
            <v>407.67</v>
          </cell>
        </row>
        <row r="1552">
          <cell r="B1552" t="str">
            <v>203941</v>
          </cell>
          <cell r="BH1552">
            <v>1562.76</v>
          </cell>
        </row>
        <row r="1553">
          <cell r="B1553" t="str">
            <v>203946</v>
          </cell>
          <cell r="BH1553">
            <v>181.6</v>
          </cell>
        </row>
        <row r="1554">
          <cell r="B1554" t="str">
            <v>203948</v>
          </cell>
          <cell r="BH1554">
            <v>186.06</v>
          </cell>
        </row>
        <row r="1555">
          <cell r="B1555" t="str">
            <v>203969</v>
          </cell>
          <cell r="BH1555">
            <v>210.89</v>
          </cell>
        </row>
        <row r="1556">
          <cell r="B1556" t="str">
            <v>204052</v>
          </cell>
          <cell r="BH1556">
            <v>78.010000000000005</v>
          </cell>
        </row>
        <row r="1557">
          <cell r="B1557" t="str">
            <v>204056</v>
          </cell>
          <cell r="BH1557">
            <v>28.17</v>
          </cell>
        </row>
        <row r="1558">
          <cell r="B1558" t="str">
            <v>204057</v>
          </cell>
          <cell r="BH1558">
            <v>82.04</v>
          </cell>
        </row>
        <row r="1559">
          <cell r="B1559" t="str">
            <v>204073</v>
          </cell>
          <cell r="BH1559">
            <v>313.76</v>
          </cell>
        </row>
        <row r="1560">
          <cell r="B1560" t="str">
            <v>204115</v>
          </cell>
          <cell r="BH1560">
            <v>211.42</v>
          </cell>
        </row>
        <row r="1561">
          <cell r="B1561" t="str">
            <v>204132</v>
          </cell>
          <cell r="BH1561">
            <v>479.15</v>
          </cell>
        </row>
        <row r="1562">
          <cell r="B1562" t="str">
            <v>204133</v>
          </cell>
          <cell r="BH1562">
            <v>51.3</v>
          </cell>
        </row>
        <row r="1563">
          <cell r="B1563" t="str">
            <v>204192</v>
          </cell>
          <cell r="BH1563">
            <v>809.06</v>
          </cell>
        </row>
        <row r="1564">
          <cell r="B1564" t="str">
            <v>204205</v>
          </cell>
          <cell r="BH1564">
            <v>164.52</v>
          </cell>
        </row>
        <row r="1565">
          <cell r="B1565" t="str">
            <v>204269</v>
          </cell>
          <cell r="BH1565">
            <v>338.12</v>
          </cell>
        </row>
        <row r="1566">
          <cell r="B1566" t="str">
            <v>204271</v>
          </cell>
          <cell r="BH1566">
            <v>406.08</v>
          </cell>
        </row>
        <row r="1567">
          <cell r="B1567" t="str">
            <v>204280</v>
          </cell>
          <cell r="BH1567">
            <v>164.65</v>
          </cell>
        </row>
        <row r="1568">
          <cell r="B1568" t="str">
            <v>204281</v>
          </cell>
          <cell r="BH1568">
            <v>212.19</v>
          </cell>
        </row>
        <row r="1569">
          <cell r="B1569" t="str">
            <v>204282</v>
          </cell>
          <cell r="BH1569">
            <v>233.64</v>
          </cell>
        </row>
        <row r="1570">
          <cell r="B1570" t="str">
            <v>204285</v>
          </cell>
          <cell r="BH1570">
            <v>137.4</v>
          </cell>
        </row>
        <row r="1571">
          <cell r="B1571" t="str">
            <v>204290</v>
          </cell>
          <cell r="BH1571">
            <v>146.01</v>
          </cell>
        </row>
        <row r="1572">
          <cell r="B1572" t="str">
            <v>204292</v>
          </cell>
          <cell r="BH1572">
            <v>257.86</v>
          </cell>
        </row>
        <row r="1573">
          <cell r="B1573" t="str">
            <v>204293</v>
          </cell>
          <cell r="BH1573">
            <v>289.54000000000002</v>
          </cell>
        </row>
        <row r="1574">
          <cell r="B1574" t="str">
            <v>204294</v>
          </cell>
          <cell r="BH1574">
            <v>288.07</v>
          </cell>
        </row>
        <row r="1575">
          <cell r="B1575" t="str">
            <v>204295</v>
          </cell>
          <cell r="BH1575">
            <v>292.49</v>
          </cell>
        </row>
        <row r="1576">
          <cell r="B1576" t="str">
            <v>204296</v>
          </cell>
          <cell r="BH1576">
            <v>49.3</v>
          </cell>
        </row>
        <row r="1577">
          <cell r="B1577" t="str">
            <v>204302</v>
          </cell>
          <cell r="BH1577">
            <v>164.02</v>
          </cell>
        </row>
        <row r="1578">
          <cell r="B1578" t="str">
            <v>204306</v>
          </cell>
          <cell r="BH1578">
            <v>90.85</v>
          </cell>
        </row>
        <row r="1579">
          <cell r="B1579" t="str">
            <v>204307</v>
          </cell>
          <cell r="BH1579">
            <v>102</v>
          </cell>
        </row>
        <row r="1580">
          <cell r="B1580" t="str">
            <v>204309</v>
          </cell>
          <cell r="BH1580">
            <v>85.7</v>
          </cell>
        </row>
        <row r="1581">
          <cell r="B1581" t="str">
            <v>204311</v>
          </cell>
          <cell r="BH1581">
            <v>143.38</v>
          </cell>
        </row>
        <row r="1582">
          <cell r="B1582" t="str">
            <v>204312</v>
          </cell>
          <cell r="BH1582">
            <v>103.59</v>
          </cell>
        </row>
        <row r="1583">
          <cell r="B1583" t="str">
            <v>204314</v>
          </cell>
          <cell r="BH1583">
            <v>19.38</v>
          </cell>
        </row>
        <row r="1584">
          <cell r="B1584" t="str">
            <v>204320</v>
          </cell>
          <cell r="BH1584">
            <v>42.45</v>
          </cell>
        </row>
        <row r="1585">
          <cell r="B1585" t="str">
            <v>204321</v>
          </cell>
          <cell r="BH1585">
            <v>41.39</v>
          </cell>
        </row>
        <row r="1586">
          <cell r="B1586" t="str">
            <v>204322</v>
          </cell>
          <cell r="BH1586">
            <v>48.39</v>
          </cell>
        </row>
        <row r="1587">
          <cell r="B1587" t="str">
            <v>204323</v>
          </cell>
          <cell r="BH1587">
            <v>44.83</v>
          </cell>
        </row>
        <row r="1588">
          <cell r="B1588" t="str">
            <v>204340</v>
          </cell>
          <cell r="BH1588">
            <v>365.13</v>
          </cell>
        </row>
        <row r="1589">
          <cell r="B1589" t="str">
            <v>204410</v>
          </cell>
          <cell r="BH1589">
            <v>1134.4100000000001</v>
          </cell>
        </row>
        <row r="1590">
          <cell r="B1590" t="str">
            <v>204412</v>
          </cell>
          <cell r="BH1590">
            <v>234.82</v>
          </cell>
        </row>
        <row r="1591">
          <cell r="B1591" t="str">
            <v>204442</v>
          </cell>
          <cell r="BH1591">
            <v>342.81</v>
          </cell>
        </row>
        <row r="1592">
          <cell r="B1592" t="str">
            <v>204443</v>
          </cell>
          <cell r="BH1592">
            <v>131.47999999999999</v>
          </cell>
        </row>
        <row r="1593">
          <cell r="B1593" t="str">
            <v>204484</v>
          </cell>
          <cell r="BH1593">
            <v>128.69999999999999</v>
          </cell>
        </row>
        <row r="1594">
          <cell r="B1594" t="str">
            <v>204673</v>
          </cell>
          <cell r="BH1594">
            <v>69.5</v>
          </cell>
        </row>
        <row r="1595">
          <cell r="B1595" t="str">
            <v>204674</v>
          </cell>
          <cell r="BH1595">
            <v>19.52</v>
          </cell>
        </row>
        <row r="1596">
          <cell r="B1596" t="str">
            <v>204685</v>
          </cell>
          <cell r="BH1596">
            <v>367.03</v>
          </cell>
        </row>
        <row r="1597">
          <cell r="B1597" t="str">
            <v>204712</v>
          </cell>
          <cell r="BH1597">
            <v>159.25</v>
          </cell>
        </row>
        <row r="1598">
          <cell r="B1598" t="str">
            <v>204716</v>
          </cell>
          <cell r="BH1598">
            <v>159.25</v>
          </cell>
        </row>
        <row r="1599">
          <cell r="B1599" t="str">
            <v>204754</v>
          </cell>
          <cell r="BH1599">
            <v>220.92</v>
          </cell>
        </row>
        <row r="1600">
          <cell r="B1600" t="str">
            <v>204819</v>
          </cell>
          <cell r="BH1600">
            <v>275.3</v>
          </cell>
        </row>
        <row r="1601">
          <cell r="B1601" t="str">
            <v>204820</v>
          </cell>
          <cell r="BH1601">
            <v>136.69</v>
          </cell>
        </row>
        <row r="1602">
          <cell r="B1602" t="str">
            <v>204821</v>
          </cell>
          <cell r="BH1602">
            <v>94.69</v>
          </cell>
        </row>
        <row r="1603">
          <cell r="B1603" t="str">
            <v>204822</v>
          </cell>
          <cell r="BH1603">
            <v>562</v>
          </cell>
        </row>
        <row r="1604">
          <cell r="B1604" t="str">
            <v>204823</v>
          </cell>
          <cell r="BH1604">
            <v>416.04</v>
          </cell>
        </row>
        <row r="1605">
          <cell r="B1605" t="str">
            <v>204824</v>
          </cell>
          <cell r="BH1605">
            <v>1514.24</v>
          </cell>
        </row>
        <row r="1606">
          <cell r="B1606" t="str">
            <v>204825</v>
          </cell>
          <cell r="BH1606">
            <v>318.56</v>
          </cell>
        </row>
        <row r="1607">
          <cell r="B1607" t="str">
            <v>204826</v>
          </cell>
          <cell r="BH1607">
            <v>431.03</v>
          </cell>
        </row>
        <row r="1608">
          <cell r="B1608" t="str">
            <v>204828</v>
          </cell>
          <cell r="BH1608">
            <v>548.07000000000005</v>
          </cell>
        </row>
        <row r="1609">
          <cell r="B1609" t="str">
            <v>204830</v>
          </cell>
          <cell r="BH1609">
            <v>698.18</v>
          </cell>
        </row>
        <row r="1610">
          <cell r="B1610" t="str">
            <v>204832</v>
          </cell>
          <cell r="BH1610">
            <v>102.08</v>
          </cell>
        </row>
        <row r="1611">
          <cell r="B1611" t="str">
            <v>204833</v>
          </cell>
          <cell r="BH1611">
            <v>110.05</v>
          </cell>
        </row>
        <row r="1612">
          <cell r="B1612" t="str">
            <v>204834</v>
          </cell>
          <cell r="BH1612">
            <v>41.34</v>
          </cell>
        </row>
        <row r="1613">
          <cell r="B1613" t="str">
            <v>204835</v>
          </cell>
          <cell r="BH1613">
            <v>339.77</v>
          </cell>
        </row>
        <row r="1614">
          <cell r="B1614" t="str">
            <v>204836</v>
          </cell>
          <cell r="BH1614">
            <v>101.69</v>
          </cell>
        </row>
        <row r="1615">
          <cell r="B1615" t="str">
            <v>204878</v>
          </cell>
          <cell r="BH1615">
            <v>159.25</v>
          </cell>
        </row>
        <row r="1616">
          <cell r="B1616" t="str">
            <v>204915</v>
          </cell>
          <cell r="BH1616">
            <v>30.95</v>
          </cell>
        </row>
        <row r="1617">
          <cell r="B1617" t="str">
            <v>204960</v>
          </cell>
          <cell r="BH1617">
            <v>86.31</v>
          </cell>
        </row>
        <row r="1618">
          <cell r="B1618" t="str">
            <v>204993</v>
          </cell>
          <cell r="BH1618">
            <v>717.79</v>
          </cell>
        </row>
        <row r="1619">
          <cell r="B1619" t="str">
            <v>205017</v>
          </cell>
          <cell r="BH1619">
            <v>167.36</v>
          </cell>
        </row>
        <row r="1620">
          <cell r="B1620" t="str">
            <v>205048</v>
          </cell>
          <cell r="BH1620">
            <v>358.74</v>
          </cell>
        </row>
        <row r="1621">
          <cell r="B1621" t="str">
            <v>205094</v>
          </cell>
          <cell r="BH1621">
            <v>35.46</v>
          </cell>
        </row>
        <row r="1622">
          <cell r="B1622" t="str">
            <v>205209</v>
          </cell>
          <cell r="BH1622">
            <v>2197.79</v>
          </cell>
        </row>
        <row r="1623">
          <cell r="B1623" t="str">
            <v>205211</v>
          </cell>
          <cell r="BH1623">
            <v>422.44</v>
          </cell>
        </row>
        <row r="1624">
          <cell r="B1624" t="str">
            <v>205212</v>
          </cell>
          <cell r="BH1624">
            <v>81.34</v>
          </cell>
        </row>
        <row r="1625">
          <cell r="B1625" t="str">
            <v>205213</v>
          </cell>
          <cell r="BH1625">
            <v>15.47</v>
          </cell>
        </row>
        <row r="1626">
          <cell r="B1626" t="str">
            <v>205262</v>
          </cell>
          <cell r="BH1626">
            <v>1064.99</v>
          </cell>
        </row>
        <row r="1627">
          <cell r="B1627" t="str">
            <v>205263</v>
          </cell>
          <cell r="BH1627">
            <v>168.33</v>
          </cell>
        </row>
        <row r="1628">
          <cell r="B1628" t="str">
            <v>205264</v>
          </cell>
          <cell r="BH1628">
            <v>685.56</v>
          </cell>
        </row>
        <row r="1629">
          <cell r="B1629" t="str">
            <v>205382</v>
          </cell>
          <cell r="BH1629">
            <v>445.56</v>
          </cell>
        </row>
        <row r="1630">
          <cell r="B1630" t="str">
            <v>205424</v>
          </cell>
          <cell r="BH1630">
            <v>456.74</v>
          </cell>
        </row>
        <row r="1631">
          <cell r="B1631" t="str">
            <v>205426</v>
          </cell>
          <cell r="BH1631">
            <v>563.52</v>
          </cell>
        </row>
        <row r="1632">
          <cell r="B1632" t="str">
            <v>205427</v>
          </cell>
          <cell r="BH1632">
            <v>503.06</v>
          </cell>
        </row>
        <row r="1633">
          <cell r="B1633" t="str">
            <v>205465</v>
          </cell>
          <cell r="BH1633">
            <v>186.96</v>
          </cell>
        </row>
        <row r="1634">
          <cell r="B1634" t="str">
            <v>205478</v>
          </cell>
          <cell r="BH1634">
            <v>1019.08</v>
          </cell>
        </row>
        <row r="1635">
          <cell r="B1635" t="str">
            <v>205487</v>
          </cell>
          <cell r="BH1635">
            <v>75.16</v>
          </cell>
        </row>
        <row r="1636">
          <cell r="B1636" t="str">
            <v>205489</v>
          </cell>
          <cell r="BH1636">
            <v>511.76</v>
          </cell>
        </row>
        <row r="1637">
          <cell r="B1637" t="str">
            <v>205490</v>
          </cell>
          <cell r="BH1637">
            <v>2420.12</v>
          </cell>
        </row>
        <row r="1638">
          <cell r="B1638" t="str">
            <v>205591</v>
          </cell>
          <cell r="BH1638">
            <v>336.37</v>
          </cell>
        </row>
        <row r="1639">
          <cell r="B1639" t="str">
            <v>205592</v>
          </cell>
          <cell r="BH1639">
            <v>201.79</v>
          </cell>
        </row>
        <row r="1640">
          <cell r="B1640" t="str">
            <v>205593</v>
          </cell>
          <cell r="BH1640">
            <v>149.38</v>
          </cell>
        </row>
        <row r="1641">
          <cell r="B1641" t="str">
            <v>205604</v>
          </cell>
          <cell r="BH1641">
            <v>286.01</v>
          </cell>
        </row>
        <row r="1642">
          <cell r="B1642" t="str">
            <v>205622</v>
          </cell>
          <cell r="BH1642">
            <v>451.31</v>
          </cell>
        </row>
        <row r="1643">
          <cell r="B1643" t="str">
            <v>205623</v>
          </cell>
          <cell r="BH1643">
            <v>359.45</v>
          </cell>
        </row>
        <row r="1644">
          <cell r="B1644" t="str">
            <v>205624</v>
          </cell>
          <cell r="BH1644">
            <v>63.64</v>
          </cell>
        </row>
        <row r="1645">
          <cell r="B1645" t="str">
            <v>205625</v>
          </cell>
          <cell r="BH1645">
            <v>205.51</v>
          </cell>
        </row>
        <row r="1646">
          <cell r="B1646" t="str">
            <v>205626</v>
          </cell>
          <cell r="BH1646">
            <v>214.68</v>
          </cell>
        </row>
        <row r="1647">
          <cell r="B1647" t="str">
            <v>205627</v>
          </cell>
          <cell r="BH1647">
            <v>119.43</v>
          </cell>
        </row>
        <row r="1648">
          <cell r="B1648" t="str">
            <v>205628</v>
          </cell>
          <cell r="BH1648">
            <v>85.35</v>
          </cell>
        </row>
        <row r="1649">
          <cell r="B1649" t="str">
            <v>205629</v>
          </cell>
          <cell r="BH1649">
            <v>71.13</v>
          </cell>
        </row>
        <row r="1650">
          <cell r="B1650" t="str">
            <v>205674</v>
          </cell>
          <cell r="BH1650">
            <v>1917.5</v>
          </cell>
        </row>
        <row r="1651">
          <cell r="B1651" t="str">
            <v>205675</v>
          </cell>
          <cell r="BH1651">
            <v>6416.17</v>
          </cell>
        </row>
        <row r="1652">
          <cell r="B1652" t="str">
            <v>205677</v>
          </cell>
          <cell r="BH1652">
            <v>700.6</v>
          </cell>
        </row>
        <row r="1653">
          <cell r="B1653" t="str">
            <v>205685</v>
          </cell>
          <cell r="BH1653">
            <v>965.61</v>
          </cell>
        </row>
        <row r="1654">
          <cell r="B1654" t="str">
            <v>205704</v>
          </cell>
          <cell r="BH1654">
            <v>412.52</v>
          </cell>
        </row>
        <row r="1655">
          <cell r="B1655" t="str">
            <v>205707</v>
          </cell>
          <cell r="BH1655">
            <v>2353.85</v>
          </cell>
        </row>
        <row r="1656">
          <cell r="B1656" t="str">
            <v>205734</v>
          </cell>
          <cell r="BH1656">
            <v>2235.0700000000002</v>
          </cell>
        </row>
        <row r="1657">
          <cell r="B1657" t="str">
            <v>205735</v>
          </cell>
          <cell r="BH1657">
            <v>2574.0700000000002</v>
          </cell>
        </row>
        <row r="1658">
          <cell r="B1658" t="str">
            <v>205736</v>
          </cell>
          <cell r="BH1658">
            <v>1646.15</v>
          </cell>
        </row>
        <row r="1659">
          <cell r="B1659" t="str">
            <v>205741</v>
          </cell>
          <cell r="BH1659">
            <v>97</v>
          </cell>
        </row>
        <row r="1660">
          <cell r="B1660" t="str">
            <v>205762</v>
          </cell>
          <cell r="BH1660">
            <v>1025.68</v>
          </cell>
        </row>
        <row r="1661">
          <cell r="B1661" t="str">
            <v>205764</v>
          </cell>
          <cell r="BH1661">
            <v>92.61</v>
          </cell>
        </row>
        <row r="1662">
          <cell r="B1662" t="str">
            <v>205765</v>
          </cell>
          <cell r="BH1662">
            <v>115.93</v>
          </cell>
        </row>
        <row r="1663">
          <cell r="B1663" t="str">
            <v>205766</v>
          </cell>
          <cell r="BH1663">
            <v>145.88</v>
          </cell>
        </row>
        <row r="1664">
          <cell r="B1664" t="str">
            <v>205768</v>
          </cell>
          <cell r="BH1664">
            <v>102.32</v>
          </cell>
        </row>
        <row r="1665">
          <cell r="B1665" t="str">
            <v>205769</v>
          </cell>
          <cell r="BH1665">
            <v>87.6</v>
          </cell>
        </row>
        <row r="1666">
          <cell r="B1666" t="str">
            <v>205770</v>
          </cell>
          <cell r="BH1666">
            <v>132.52000000000001</v>
          </cell>
        </row>
        <row r="1667">
          <cell r="B1667" t="str">
            <v>205773</v>
          </cell>
          <cell r="BH1667">
            <v>1352.63</v>
          </cell>
        </row>
        <row r="1668">
          <cell r="B1668" t="str">
            <v>205774</v>
          </cell>
          <cell r="BH1668">
            <v>1178.31</v>
          </cell>
        </row>
        <row r="1669">
          <cell r="B1669" t="str">
            <v>205776</v>
          </cell>
          <cell r="BH1669">
            <v>657.6</v>
          </cell>
        </row>
        <row r="1670">
          <cell r="B1670" t="str">
            <v>205779</v>
          </cell>
          <cell r="BH1670">
            <v>436.49</v>
          </cell>
        </row>
        <row r="1671">
          <cell r="B1671" t="str">
            <v>205816</v>
          </cell>
          <cell r="BH1671">
            <v>2874.85</v>
          </cell>
        </row>
        <row r="1672">
          <cell r="B1672" t="str">
            <v>205817</v>
          </cell>
          <cell r="BH1672">
            <v>1826.5</v>
          </cell>
        </row>
        <row r="1673">
          <cell r="B1673" t="str">
            <v>205818</v>
          </cell>
          <cell r="BH1673">
            <v>810.19</v>
          </cell>
        </row>
        <row r="1674">
          <cell r="B1674" t="str">
            <v>205819</v>
          </cell>
          <cell r="BH1674">
            <v>628.77</v>
          </cell>
        </row>
        <row r="1675">
          <cell r="B1675" t="str">
            <v>205820</v>
          </cell>
          <cell r="BH1675">
            <v>374.23</v>
          </cell>
        </row>
        <row r="1676">
          <cell r="B1676" t="str">
            <v>205821</v>
          </cell>
          <cell r="BH1676">
            <v>59.14</v>
          </cell>
        </row>
        <row r="1677">
          <cell r="B1677" t="str">
            <v>205822</v>
          </cell>
          <cell r="BH1677">
            <v>176.54</v>
          </cell>
        </row>
        <row r="1678">
          <cell r="B1678" t="str">
            <v>205823</v>
          </cell>
          <cell r="BH1678">
            <v>102.87</v>
          </cell>
        </row>
        <row r="1679">
          <cell r="B1679" t="str">
            <v>205824</v>
          </cell>
          <cell r="BH1679">
            <v>294.10000000000002</v>
          </cell>
        </row>
        <row r="1680">
          <cell r="B1680" t="str">
            <v>205826</v>
          </cell>
          <cell r="BH1680">
            <v>377.22</v>
          </cell>
        </row>
        <row r="1681">
          <cell r="B1681" t="str">
            <v>205827</v>
          </cell>
          <cell r="BH1681">
            <v>862.91</v>
          </cell>
        </row>
        <row r="1682">
          <cell r="B1682" t="str">
            <v>205829</v>
          </cell>
          <cell r="BH1682">
            <v>121.65</v>
          </cell>
        </row>
        <row r="1683">
          <cell r="B1683" t="str">
            <v>205830</v>
          </cell>
          <cell r="BH1683">
            <v>1705.74</v>
          </cell>
        </row>
        <row r="1684">
          <cell r="B1684" t="str">
            <v>205831</v>
          </cell>
          <cell r="BH1684">
            <v>281.77999999999997</v>
          </cell>
        </row>
        <row r="1685">
          <cell r="B1685" t="str">
            <v>205837</v>
          </cell>
          <cell r="BH1685">
            <v>14.77</v>
          </cell>
        </row>
        <row r="1686">
          <cell r="B1686" t="str">
            <v>205863</v>
          </cell>
          <cell r="BH1686">
            <v>205.59</v>
          </cell>
        </row>
        <row r="1687">
          <cell r="B1687" t="str">
            <v>205864</v>
          </cell>
          <cell r="BH1687">
            <v>144.04</v>
          </cell>
        </row>
        <row r="1688">
          <cell r="B1688" t="str">
            <v>205865</v>
          </cell>
          <cell r="BH1688">
            <v>321.16000000000003</v>
          </cell>
        </row>
        <row r="1689">
          <cell r="B1689" t="str">
            <v>205877</v>
          </cell>
          <cell r="BH1689">
            <v>471.24</v>
          </cell>
        </row>
        <row r="1690">
          <cell r="B1690" t="str">
            <v>205878</v>
          </cell>
          <cell r="BH1690">
            <v>471.24</v>
          </cell>
        </row>
        <row r="1691">
          <cell r="B1691" t="str">
            <v>205886</v>
          </cell>
          <cell r="BH1691">
            <v>292.33999999999997</v>
          </cell>
        </row>
        <row r="1692">
          <cell r="B1692" t="str">
            <v>205891</v>
          </cell>
          <cell r="BH1692">
            <v>59.12</v>
          </cell>
        </row>
        <row r="1693">
          <cell r="B1693" t="str">
            <v>205892</v>
          </cell>
          <cell r="BH1693">
            <v>29.35</v>
          </cell>
        </row>
        <row r="1694">
          <cell r="B1694" t="str">
            <v>205893</v>
          </cell>
          <cell r="BH1694">
            <v>73.09</v>
          </cell>
        </row>
        <row r="1695">
          <cell r="B1695" t="str">
            <v>205894</v>
          </cell>
          <cell r="BH1695">
            <v>16.420000000000002</v>
          </cell>
        </row>
        <row r="1696">
          <cell r="B1696" t="str">
            <v>205895</v>
          </cell>
          <cell r="BH1696">
            <v>168.63</v>
          </cell>
        </row>
        <row r="1697">
          <cell r="B1697" t="str">
            <v>205896</v>
          </cell>
          <cell r="BH1697">
            <v>89.1</v>
          </cell>
        </row>
        <row r="1698">
          <cell r="B1698" t="str">
            <v>205915</v>
          </cell>
          <cell r="BH1698">
            <v>290.86</v>
          </cell>
        </row>
        <row r="1699">
          <cell r="B1699" t="str">
            <v>205996</v>
          </cell>
          <cell r="BH1699">
            <v>31.27</v>
          </cell>
        </row>
        <row r="1700">
          <cell r="B1700" t="str">
            <v>206084</v>
          </cell>
          <cell r="BH1700">
            <v>194.32</v>
          </cell>
        </row>
        <row r="1701">
          <cell r="B1701" t="str">
            <v>206085</v>
          </cell>
          <cell r="BH1701">
            <v>448.92</v>
          </cell>
        </row>
        <row r="1702">
          <cell r="B1702" t="str">
            <v>206086</v>
          </cell>
          <cell r="BH1702">
            <v>547.53</v>
          </cell>
        </row>
        <row r="1703">
          <cell r="B1703" t="str">
            <v>206087</v>
          </cell>
          <cell r="BH1703">
            <v>168.47</v>
          </cell>
        </row>
        <row r="1704">
          <cell r="B1704" t="str">
            <v>206118</v>
          </cell>
          <cell r="BH1704">
            <v>202.51</v>
          </cell>
        </row>
        <row r="1705">
          <cell r="B1705" t="str">
            <v>206119</v>
          </cell>
          <cell r="BH1705">
            <v>733.34</v>
          </cell>
        </row>
        <row r="1706">
          <cell r="B1706" t="str">
            <v>206120</v>
          </cell>
          <cell r="BH1706">
            <v>253.01</v>
          </cell>
        </row>
        <row r="1707">
          <cell r="B1707" t="str">
            <v>206121</v>
          </cell>
          <cell r="BH1707">
            <v>95.34</v>
          </cell>
        </row>
        <row r="1708">
          <cell r="B1708" t="str">
            <v>206173</v>
          </cell>
          <cell r="BH1708">
            <v>401.55</v>
          </cell>
        </row>
        <row r="1709">
          <cell r="B1709" t="str">
            <v>206190</v>
          </cell>
          <cell r="BH1709">
            <v>679.18</v>
          </cell>
        </row>
        <row r="1710">
          <cell r="B1710" t="str">
            <v>206195</v>
          </cell>
          <cell r="BH1710">
            <v>226.55</v>
          </cell>
        </row>
        <row r="1711">
          <cell r="B1711" t="str">
            <v>206207</v>
          </cell>
          <cell r="BH1711">
            <v>356.02</v>
          </cell>
        </row>
        <row r="1712">
          <cell r="B1712" t="str">
            <v>206208</v>
          </cell>
          <cell r="BH1712">
            <v>154.52000000000001</v>
          </cell>
        </row>
        <row r="1713">
          <cell r="B1713" t="str">
            <v>206246</v>
          </cell>
          <cell r="BH1713">
            <v>107.72</v>
          </cell>
        </row>
        <row r="1714">
          <cell r="B1714" t="str">
            <v>206247</v>
          </cell>
          <cell r="BH1714">
            <v>29.35</v>
          </cell>
        </row>
        <row r="1715">
          <cell r="B1715" t="str">
            <v>206279</v>
          </cell>
          <cell r="BH1715">
            <v>295.86</v>
          </cell>
        </row>
        <row r="1716">
          <cell r="B1716" t="str">
            <v>206300</v>
          </cell>
          <cell r="BH1716">
            <v>57.39</v>
          </cell>
        </row>
        <row r="1717">
          <cell r="B1717" t="str">
            <v>206302</v>
          </cell>
          <cell r="BH1717">
            <v>39.33</v>
          </cell>
        </row>
        <row r="1718">
          <cell r="B1718" t="str">
            <v>206307</v>
          </cell>
          <cell r="BH1718">
            <v>14</v>
          </cell>
        </row>
        <row r="1719">
          <cell r="B1719" t="str">
            <v>206384</v>
          </cell>
          <cell r="BH1719">
            <v>866.6</v>
          </cell>
        </row>
        <row r="1720">
          <cell r="B1720" t="str">
            <v>206428</v>
          </cell>
          <cell r="BH1720">
            <v>525.66999999999996</v>
          </cell>
        </row>
        <row r="1721">
          <cell r="B1721" t="str">
            <v>206462</v>
          </cell>
          <cell r="BH1721">
            <v>369.82</v>
          </cell>
        </row>
        <row r="1722">
          <cell r="B1722" t="str">
            <v>206484</v>
          </cell>
          <cell r="BH1722">
            <v>101.03</v>
          </cell>
        </row>
        <row r="1723">
          <cell r="B1723" t="str">
            <v>206520</v>
          </cell>
          <cell r="BH1723">
            <v>122.03</v>
          </cell>
        </row>
        <row r="1724">
          <cell r="B1724" t="str">
            <v>206567</v>
          </cell>
          <cell r="BH1724">
            <v>2091.5300000000002</v>
          </cell>
        </row>
        <row r="1725">
          <cell r="B1725" t="str">
            <v>206570</v>
          </cell>
          <cell r="BH1725">
            <v>70.77</v>
          </cell>
        </row>
        <row r="1726">
          <cell r="B1726" t="str">
            <v>206578</v>
          </cell>
          <cell r="BH1726">
            <v>298.5</v>
          </cell>
        </row>
        <row r="1727">
          <cell r="B1727" t="str">
            <v>206595</v>
          </cell>
          <cell r="BH1727">
            <v>159.25</v>
          </cell>
        </row>
        <row r="1728">
          <cell r="B1728" t="str">
            <v>206603</v>
          </cell>
          <cell r="BH1728">
            <v>243.91</v>
          </cell>
        </row>
        <row r="1729">
          <cell r="B1729" t="str">
            <v>206628</v>
          </cell>
          <cell r="BH1729">
            <v>182.45</v>
          </cell>
        </row>
        <row r="1730">
          <cell r="B1730" t="str">
            <v>206634</v>
          </cell>
          <cell r="BH1730">
            <v>350.92</v>
          </cell>
        </row>
        <row r="1731">
          <cell r="B1731" t="str">
            <v>206718</v>
          </cell>
          <cell r="BH1731">
            <v>412.08</v>
          </cell>
        </row>
        <row r="1732">
          <cell r="B1732" t="str">
            <v>206719</v>
          </cell>
          <cell r="BH1732">
            <v>1272.28</v>
          </cell>
        </row>
        <row r="1733">
          <cell r="B1733" t="str">
            <v>206763</v>
          </cell>
          <cell r="BH1733">
            <v>159.25</v>
          </cell>
        </row>
        <row r="1734">
          <cell r="B1734" t="str">
            <v>206767</v>
          </cell>
          <cell r="BH1734">
            <v>662.75</v>
          </cell>
        </row>
        <row r="1735">
          <cell r="B1735" t="str">
            <v>206768</v>
          </cell>
          <cell r="BH1735">
            <v>409.16</v>
          </cell>
        </row>
        <row r="1736">
          <cell r="B1736" t="str">
            <v>206795</v>
          </cell>
          <cell r="BH1736">
            <v>560.38</v>
          </cell>
        </row>
        <row r="1737">
          <cell r="B1737" t="str">
            <v>206827</v>
          </cell>
          <cell r="BH1737">
            <v>529.25</v>
          </cell>
        </row>
        <row r="1738">
          <cell r="B1738" t="str">
            <v>206835</v>
          </cell>
          <cell r="BH1738">
            <v>342.55</v>
          </cell>
        </row>
        <row r="1739">
          <cell r="B1739" t="str">
            <v>206836</v>
          </cell>
          <cell r="BH1739">
            <v>429.83</v>
          </cell>
        </row>
        <row r="1740">
          <cell r="B1740" t="str">
            <v>206837</v>
          </cell>
          <cell r="BH1740">
            <v>45.62</v>
          </cell>
        </row>
        <row r="1741">
          <cell r="B1741" t="str">
            <v>206838</v>
          </cell>
          <cell r="BH1741">
            <v>119.15</v>
          </cell>
        </row>
        <row r="1742">
          <cell r="B1742" t="str">
            <v>206847</v>
          </cell>
          <cell r="BH1742">
            <v>146.09</v>
          </cell>
        </row>
        <row r="1743">
          <cell r="B1743" t="str">
            <v>206848</v>
          </cell>
          <cell r="BH1743">
            <v>237.45</v>
          </cell>
        </row>
        <row r="1744">
          <cell r="B1744" t="str">
            <v>206849</v>
          </cell>
          <cell r="BH1744">
            <v>222.28</v>
          </cell>
        </row>
        <row r="1745">
          <cell r="B1745" t="str">
            <v>206930</v>
          </cell>
          <cell r="BH1745">
            <v>577.76</v>
          </cell>
        </row>
        <row r="1746">
          <cell r="B1746" t="str">
            <v>206932</v>
          </cell>
          <cell r="BH1746">
            <v>354.85</v>
          </cell>
        </row>
        <row r="1747">
          <cell r="B1747" t="str">
            <v>206942</v>
          </cell>
          <cell r="BH1747">
            <v>730.84</v>
          </cell>
        </row>
        <row r="1748">
          <cell r="B1748" t="str">
            <v>206946</v>
          </cell>
          <cell r="BH1748">
            <v>634.86</v>
          </cell>
        </row>
        <row r="1749">
          <cell r="B1749" t="str">
            <v>207004</v>
          </cell>
          <cell r="BH1749">
            <v>28.48</v>
          </cell>
        </row>
        <row r="1750">
          <cell r="B1750" t="str">
            <v>207018</v>
          </cell>
          <cell r="BH1750">
            <v>48.14</v>
          </cell>
        </row>
        <row r="1751">
          <cell r="B1751" t="str">
            <v>207040</v>
          </cell>
          <cell r="BH1751">
            <v>312.08</v>
          </cell>
        </row>
        <row r="1752">
          <cell r="B1752" t="str">
            <v>207071</v>
          </cell>
          <cell r="BH1752">
            <v>733.34</v>
          </cell>
        </row>
        <row r="1753">
          <cell r="B1753" t="str">
            <v>207073</v>
          </cell>
          <cell r="BH1753">
            <v>804.36</v>
          </cell>
        </row>
        <row r="1754">
          <cell r="B1754" t="str">
            <v>207206</v>
          </cell>
          <cell r="BH1754">
            <v>240.98</v>
          </cell>
        </row>
        <row r="1755">
          <cell r="B1755" t="str">
            <v>207276</v>
          </cell>
          <cell r="BH1755">
            <v>272.68</v>
          </cell>
        </row>
        <row r="1756">
          <cell r="B1756" t="str">
            <v>207278</v>
          </cell>
          <cell r="BH1756">
            <v>312.08</v>
          </cell>
        </row>
        <row r="1757">
          <cell r="B1757" t="str">
            <v>207279</v>
          </cell>
          <cell r="BH1757">
            <v>669.78</v>
          </cell>
        </row>
        <row r="1758">
          <cell r="B1758" t="str">
            <v>207280</v>
          </cell>
          <cell r="BH1758">
            <v>969.59</v>
          </cell>
        </row>
        <row r="1759">
          <cell r="B1759" t="str">
            <v>207283</v>
          </cell>
          <cell r="BH1759">
            <v>566.22</v>
          </cell>
        </row>
        <row r="1760">
          <cell r="B1760" t="str">
            <v>207284</v>
          </cell>
          <cell r="BH1760">
            <v>699.88</v>
          </cell>
        </row>
        <row r="1761">
          <cell r="B1761" t="str">
            <v>207288</v>
          </cell>
          <cell r="BH1761">
            <v>197.37</v>
          </cell>
        </row>
        <row r="1762">
          <cell r="B1762" t="str">
            <v>207292</v>
          </cell>
          <cell r="BH1762">
            <v>412.08</v>
          </cell>
        </row>
        <row r="1763">
          <cell r="B1763" t="str">
            <v>207403</v>
          </cell>
          <cell r="BH1763">
            <v>472.7</v>
          </cell>
        </row>
        <row r="1764">
          <cell r="B1764" t="str">
            <v>207404</v>
          </cell>
          <cell r="BH1764">
            <v>130.16999999999999</v>
          </cell>
        </row>
        <row r="1765">
          <cell r="B1765" t="str">
            <v>207405</v>
          </cell>
          <cell r="BH1765">
            <v>149.24</v>
          </cell>
        </row>
        <row r="1766">
          <cell r="B1766" t="str">
            <v>207406</v>
          </cell>
          <cell r="BH1766">
            <v>528.74</v>
          </cell>
        </row>
        <row r="1767">
          <cell r="B1767" t="str">
            <v>207407</v>
          </cell>
          <cell r="BH1767">
            <v>3353.33</v>
          </cell>
        </row>
        <row r="1768">
          <cell r="B1768" t="str">
            <v>207496</v>
          </cell>
          <cell r="BH1768">
            <v>265.42</v>
          </cell>
        </row>
        <row r="1769">
          <cell r="B1769" t="str">
            <v>207499</v>
          </cell>
          <cell r="BH1769">
            <v>72.34</v>
          </cell>
        </row>
        <row r="1770">
          <cell r="B1770" t="str">
            <v>207500</v>
          </cell>
          <cell r="BH1770">
            <v>140.9</v>
          </cell>
        </row>
        <row r="1771">
          <cell r="B1771" t="str">
            <v>207501</v>
          </cell>
          <cell r="BH1771">
            <v>160.4</v>
          </cell>
        </row>
        <row r="1772">
          <cell r="B1772" t="str">
            <v>207636</v>
          </cell>
          <cell r="BH1772">
            <v>416.04</v>
          </cell>
        </row>
        <row r="1773">
          <cell r="B1773" t="str">
            <v>207697</v>
          </cell>
          <cell r="BH1773">
            <v>9.5500000000000007</v>
          </cell>
        </row>
        <row r="1774">
          <cell r="B1774" t="str">
            <v>207698</v>
          </cell>
          <cell r="BH1774">
            <v>144.33000000000001</v>
          </cell>
        </row>
        <row r="1775">
          <cell r="B1775" t="str">
            <v>207699</v>
          </cell>
          <cell r="BH1775">
            <v>115.79</v>
          </cell>
        </row>
        <row r="1776">
          <cell r="B1776" t="str">
            <v>207700</v>
          </cell>
          <cell r="BH1776">
            <v>92.59</v>
          </cell>
        </row>
        <row r="1777">
          <cell r="B1777" t="str">
            <v>207701</v>
          </cell>
          <cell r="BH1777">
            <v>684.85</v>
          </cell>
        </row>
        <row r="1778">
          <cell r="B1778" t="str">
            <v>207710</v>
          </cell>
          <cell r="BH1778">
            <v>106.4</v>
          </cell>
        </row>
        <row r="1779">
          <cell r="B1779" t="str">
            <v>207711</v>
          </cell>
          <cell r="BH1779">
            <v>381.84</v>
          </cell>
        </row>
        <row r="1780">
          <cell r="B1780" t="str">
            <v>207712</v>
          </cell>
          <cell r="BH1780">
            <v>1233.19</v>
          </cell>
        </row>
        <row r="1781">
          <cell r="B1781" t="str">
            <v>207713</v>
          </cell>
          <cell r="BH1781">
            <v>310.54000000000002</v>
          </cell>
        </row>
        <row r="1782">
          <cell r="B1782" t="str">
            <v>207714</v>
          </cell>
          <cell r="BH1782">
            <v>372.75</v>
          </cell>
        </row>
        <row r="1783">
          <cell r="B1783" t="str">
            <v>207715</v>
          </cell>
          <cell r="BH1783">
            <v>118.71</v>
          </cell>
        </row>
        <row r="1784">
          <cell r="B1784" t="str">
            <v>207716</v>
          </cell>
          <cell r="BH1784">
            <v>3278.49</v>
          </cell>
        </row>
        <row r="1785">
          <cell r="B1785" t="str">
            <v>207752</v>
          </cell>
          <cell r="BH1785">
            <v>1467.91</v>
          </cell>
        </row>
        <row r="1786">
          <cell r="B1786" t="str">
            <v>207785</v>
          </cell>
          <cell r="BH1786">
            <v>2913.44</v>
          </cell>
        </row>
        <row r="1787">
          <cell r="B1787" t="str">
            <v>207790</v>
          </cell>
          <cell r="BH1787">
            <v>145.74</v>
          </cell>
        </row>
        <row r="1788">
          <cell r="B1788" t="str">
            <v>207793</v>
          </cell>
          <cell r="BH1788">
            <v>1269.06</v>
          </cell>
        </row>
        <row r="1789">
          <cell r="B1789" t="str">
            <v>207807</v>
          </cell>
          <cell r="BH1789">
            <v>1965.02</v>
          </cell>
        </row>
        <row r="1790">
          <cell r="B1790" t="str">
            <v>207808</v>
          </cell>
          <cell r="BH1790">
            <v>337.82</v>
          </cell>
        </row>
        <row r="1791">
          <cell r="B1791" t="str">
            <v>207812</v>
          </cell>
          <cell r="BH1791">
            <v>73.38</v>
          </cell>
        </row>
        <row r="1792">
          <cell r="B1792" t="str">
            <v>207814</v>
          </cell>
          <cell r="BH1792">
            <v>1449.8</v>
          </cell>
        </row>
        <row r="1793">
          <cell r="B1793" t="str">
            <v>207815</v>
          </cell>
          <cell r="BH1793">
            <v>236.3</v>
          </cell>
        </row>
        <row r="1794">
          <cell r="B1794" t="str">
            <v>207816</v>
          </cell>
          <cell r="BH1794">
            <v>1592.27</v>
          </cell>
        </row>
        <row r="1795">
          <cell r="B1795" t="str">
            <v>207817</v>
          </cell>
          <cell r="BH1795">
            <v>223.64</v>
          </cell>
        </row>
        <row r="1796">
          <cell r="B1796" t="str">
            <v>207818</v>
          </cell>
          <cell r="BH1796">
            <v>127.24</v>
          </cell>
        </row>
        <row r="1797">
          <cell r="B1797" t="str">
            <v>207819</v>
          </cell>
          <cell r="BH1797">
            <v>71.319999999999993</v>
          </cell>
        </row>
        <row r="1798">
          <cell r="B1798" t="str">
            <v>207820</v>
          </cell>
          <cell r="BH1798">
            <v>2384.77</v>
          </cell>
        </row>
        <row r="1799">
          <cell r="B1799" t="str">
            <v>207821</v>
          </cell>
          <cell r="BH1799">
            <v>230.71</v>
          </cell>
        </row>
        <row r="1800">
          <cell r="B1800" t="str">
            <v>207822</v>
          </cell>
          <cell r="BH1800">
            <v>131.35</v>
          </cell>
        </row>
        <row r="1801">
          <cell r="B1801" t="str">
            <v>207823</v>
          </cell>
          <cell r="BH1801">
            <v>933.8</v>
          </cell>
        </row>
        <row r="1802">
          <cell r="B1802" t="str">
            <v>207824</v>
          </cell>
          <cell r="BH1802">
            <v>292.64</v>
          </cell>
        </row>
        <row r="1803">
          <cell r="B1803" t="str">
            <v>207826</v>
          </cell>
          <cell r="BH1803">
            <v>232.17</v>
          </cell>
        </row>
        <row r="1804">
          <cell r="B1804" t="str">
            <v>207829</v>
          </cell>
          <cell r="BH1804">
            <v>1866.72</v>
          </cell>
        </row>
        <row r="1805">
          <cell r="B1805" t="str">
            <v>207830</v>
          </cell>
          <cell r="BH1805">
            <v>440.87</v>
          </cell>
        </row>
        <row r="1806">
          <cell r="B1806" t="str">
            <v>207832</v>
          </cell>
          <cell r="BH1806">
            <v>145.88</v>
          </cell>
        </row>
        <row r="1807">
          <cell r="B1807" t="str">
            <v>207835</v>
          </cell>
          <cell r="BH1807">
            <v>301.42</v>
          </cell>
        </row>
        <row r="1808">
          <cell r="B1808" t="str">
            <v>207842</v>
          </cell>
          <cell r="BH1808">
            <v>1308.67</v>
          </cell>
        </row>
        <row r="1809">
          <cell r="B1809" t="str">
            <v>207845</v>
          </cell>
          <cell r="BH1809">
            <v>46.66</v>
          </cell>
        </row>
        <row r="1810">
          <cell r="B1810" t="str">
            <v>207847</v>
          </cell>
          <cell r="BH1810">
            <v>859.31</v>
          </cell>
        </row>
        <row r="1811">
          <cell r="B1811" t="str">
            <v>207848</v>
          </cell>
          <cell r="BH1811">
            <v>242.93</v>
          </cell>
        </row>
        <row r="1812">
          <cell r="B1812" t="str">
            <v>207849</v>
          </cell>
          <cell r="BH1812">
            <v>571.16999999999996</v>
          </cell>
        </row>
        <row r="1813">
          <cell r="B1813" t="str">
            <v>207850</v>
          </cell>
          <cell r="BH1813">
            <v>183.58</v>
          </cell>
        </row>
        <row r="1814">
          <cell r="B1814" t="str">
            <v>207858</v>
          </cell>
          <cell r="BH1814">
            <v>151.76</v>
          </cell>
        </row>
        <row r="1815">
          <cell r="B1815" t="str">
            <v>207859</v>
          </cell>
          <cell r="BH1815">
            <v>154.52000000000001</v>
          </cell>
        </row>
        <row r="1816">
          <cell r="B1816" t="str">
            <v>207860</v>
          </cell>
          <cell r="BH1816">
            <v>151.76</v>
          </cell>
        </row>
        <row r="1817">
          <cell r="B1817" t="str">
            <v>207891</v>
          </cell>
          <cell r="BH1817">
            <v>50.47</v>
          </cell>
        </row>
        <row r="1818">
          <cell r="B1818" t="str">
            <v>207898</v>
          </cell>
          <cell r="BH1818">
            <v>584.83000000000004</v>
          </cell>
        </row>
        <row r="1819">
          <cell r="B1819" t="str">
            <v>207899</v>
          </cell>
          <cell r="BH1819">
            <v>463.59</v>
          </cell>
        </row>
        <row r="1820">
          <cell r="B1820" t="str">
            <v>207900</v>
          </cell>
          <cell r="BH1820">
            <v>1704.26</v>
          </cell>
        </row>
        <row r="1821">
          <cell r="B1821" t="str">
            <v>207901</v>
          </cell>
          <cell r="BH1821">
            <v>313.76</v>
          </cell>
        </row>
        <row r="1822">
          <cell r="B1822" t="str">
            <v>207902</v>
          </cell>
          <cell r="BH1822">
            <v>221.6</v>
          </cell>
        </row>
        <row r="1823">
          <cell r="B1823" t="str">
            <v>207903</v>
          </cell>
          <cell r="BH1823">
            <v>104.21</v>
          </cell>
        </row>
        <row r="1824">
          <cell r="B1824" t="str">
            <v>207906</v>
          </cell>
          <cell r="BH1824">
            <v>650.54999999999995</v>
          </cell>
        </row>
        <row r="1825">
          <cell r="B1825" t="str">
            <v>207907</v>
          </cell>
          <cell r="BH1825">
            <v>215.92</v>
          </cell>
        </row>
        <row r="1826">
          <cell r="B1826" t="str">
            <v>207908</v>
          </cell>
          <cell r="BH1826">
            <v>1041.81</v>
          </cell>
        </row>
        <row r="1827">
          <cell r="B1827" t="str">
            <v>207909</v>
          </cell>
          <cell r="BH1827">
            <v>1035.06</v>
          </cell>
        </row>
        <row r="1828">
          <cell r="B1828" t="str">
            <v>207910</v>
          </cell>
          <cell r="BH1828">
            <v>1241.04</v>
          </cell>
        </row>
        <row r="1829">
          <cell r="B1829" t="str">
            <v>207911</v>
          </cell>
          <cell r="BH1829">
            <v>996.89</v>
          </cell>
        </row>
        <row r="1830">
          <cell r="B1830" t="str">
            <v>207914</v>
          </cell>
          <cell r="BH1830">
            <v>253.69</v>
          </cell>
        </row>
        <row r="1831">
          <cell r="B1831" t="str">
            <v>207958</v>
          </cell>
          <cell r="BH1831">
            <v>277.47000000000003</v>
          </cell>
        </row>
        <row r="1832">
          <cell r="B1832" t="str">
            <v>207968</v>
          </cell>
          <cell r="BH1832">
            <v>211.44</v>
          </cell>
        </row>
        <row r="1833">
          <cell r="B1833" t="str">
            <v>207969</v>
          </cell>
          <cell r="BH1833">
            <v>1278.3399999999999</v>
          </cell>
        </row>
        <row r="1834">
          <cell r="B1834" t="str">
            <v>207976</v>
          </cell>
          <cell r="BH1834">
            <v>1381.54</v>
          </cell>
        </row>
        <row r="1835">
          <cell r="B1835" t="str">
            <v>207980</v>
          </cell>
          <cell r="BH1835">
            <v>1258.68</v>
          </cell>
        </row>
        <row r="1836">
          <cell r="B1836" t="str">
            <v>207981</v>
          </cell>
          <cell r="BH1836">
            <v>926.44</v>
          </cell>
        </row>
        <row r="1837">
          <cell r="B1837" t="str">
            <v>207982</v>
          </cell>
          <cell r="BH1837">
            <v>595.62</v>
          </cell>
        </row>
        <row r="1838">
          <cell r="B1838" t="str">
            <v>207983</v>
          </cell>
          <cell r="BH1838">
            <v>637.22</v>
          </cell>
        </row>
        <row r="1839">
          <cell r="B1839" t="str">
            <v>207984</v>
          </cell>
          <cell r="BH1839">
            <v>445.84</v>
          </cell>
        </row>
        <row r="1840">
          <cell r="B1840" t="str">
            <v>207985</v>
          </cell>
          <cell r="BH1840">
            <v>58.52</v>
          </cell>
        </row>
        <row r="1841">
          <cell r="B1841" t="str">
            <v>207986</v>
          </cell>
          <cell r="BH1841">
            <v>150.28</v>
          </cell>
        </row>
        <row r="1842">
          <cell r="B1842" t="str">
            <v>207987</v>
          </cell>
          <cell r="BH1842">
            <v>105.94</v>
          </cell>
        </row>
        <row r="1843">
          <cell r="B1843" t="str">
            <v>207988</v>
          </cell>
          <cell r="BH1843">
            <v>96.27</v>
          </cell>
        </row>
        <row r="1844">
          <cell r="B1844" t="str">
            <v>207989</v>
          </cell>
          <cell r="BH1844">
            <v>212.06</v>
          </cell>
        </row>
        <row r="1845">
          <cell r="B1845" t="str">
            <v>207990</v>
          </cell>
          <cell r="BH1845">
            <v>507.53</v>
          </cell>
        </row>
        <row r="1846">
          <cell r="B1846" t="str">
            <v>207992</v>
          </cell>
          <cell r="BH1846">
            <v>481.8</v>
          </cell>
        </row>
        <row r="1847">
          <cell r="B1847" t="str">
            <v>207994</v>
          </cell>
          <cell r="BH1847">
            <v>96.27</v>
          </cell>
        </row>
        <row r="1848">
          <cell r="B1848" t="str">
            <v>207995</v>
          </cell>
          <cell r="BH1848">
            <v>418.25</v>
          </cell>
        </row>
        <row r="1849">
          <cell r="B1849" t="str">
            <v>208111</v>
          </cell>
          <cell r="BH1849">
            <v>350.46</v>
          </cell>
        </row>
        <row r="1850">
          <cell r="B1850" t="str">
            <v>208123</v>
          </cell>
          <cell r="BH1850">
            <v>42.91</v>
          </cell>
        </row>
        <row r="1851">
          <cell r="B1851" t="str">
            <v>208124</v>
          </cell>
          <cell r="BH1851">
            <v>131.63999999999999</v>
          </cell>
        </row>
        <row r="1852">
          <cell r="B1852" t="str">
            <v>208133</v>
          </cell>
          <cell r="BH1852">
            <v>573.30999999999995</v>
          </cell>
        </row>
        <row r="1853">
          <cell r="B1853" t="str">
            <v>208144</v>
          </cell>
          <cell r="BH1853">
            <v>346.81</v>
          </cell>
        </row>
        <row r="1854">
          <cell r="B1854" t="str">
            <v>208145</v>
          </cell>
          <cell r="BH1854">
            <v>578.79</v>
          </cell>
        </row>
        <row r="1855">
          <cell r="B1855" t="str">
            <v>208146</v>
          </cell>
          <cell r="BH1855">
            <v>2757.51</v>
          </cell>
        </row>
        <row r="1856">
          <cell r="B1856" t="str">
            <v>208149</v>
          </cell>
          <cell r="BH1856">
            <v>749.99</v>
          </cell>
        </row>
        <row r="1857">
          <cell r="B1857" t="str">
            <v>208151</v>
          </cell>
          <cell r="BH1857">
            <v>471.67</v>
          </cell>
        </row>
        <row r="1858">
          <cell r="B1858" t="str">
            <v>208152</v>
          </cell>
          <cell r="BH1858">
            <v>174.8</v>
          </cell>
        </row>
        <row r="1859">
          <cell r="B1859" t="str">
            <v>208154</v>
          </cell>
          <cell r="BH1859">
            <v>69.28</v>
          </cell>
        </row>
        <row r="1860">
          <cell r="B1860" t="str">
            <v>208156</v>
          </cell>
          <cell r="BH1860">
            <v>1484.58</v>
          </cell>
        </row>
        <row r="1861">
          <cell r="B1861" t="str">
            <v>208157</v>
          </cell>
          <cell r="BH1861">
            <v>243.91</v>
          </cell>
        </row>
        <row r="1862">
          <cell r="B1862" t="str">
            <v>208158</v>
          </cell>
          <cell r="BH1862">
            <v>283.23</v>
          </cell>
        </row>
        <row r="1863">
          <cell r="B1863" t="str">
            <v>208159</v>
          </cell>
          <cell r="BH1863">
            <v>242.43</v>
          </cell>
        </row>
        <row r="1864">
          <cell r="B1864" t="str">
            <v>208160</v>
          </cell>
          <cell r="BH1864">
            <v>639.41</v>
          </cell>
        </row>
        <row r="1865">
          <cell r="B1865" t="str">
            <v>208161</v>
          </cell>
          <cell r="BH1865">
            <v>437.24</v>
          </cell>
        </row>
        <row r="1866">
          <cell r="B1866" t="str">
            <v>208162</v>
          </cell>
          <cell r="BH1866">
            <v>1528.3</v>
          </cell>
        </row>
        <row r="1867">
          <cell r="B1867" t="str">
            <v>208206</v>
          </cell>
          <cell r="BH1867">
            <v>128.21</v>
          </cell>
        </row>
        <row r="1868">
          <cell r="B1868" t="str">
            <v>208209</v>
          </cell>
          <cell r="BH1868">
            <v>59.01</v>
          </cell>
        </row>
        <row r="1869">
          <cell r="B1869" t="str">
            <v>208234</v>
          </cell>
          <cell r="BH1869">
            <v>115.79</v>
          </cell>
        </row>
        <row r="1870">
          <cell r="B1870" t="str">
            <v>208236</v>
          </cell>
          <cell r="BH1870">
            <v>109.08</v>
          </cell>
        </row>
        <row r="1871">
          <cell r="B1871" t="str">
            <v>208260</v>
          </cell>
          <cell r="BH1871">
            <v>1826.5</v>
          </cell>
        </row>
        <row r="1872">
          <cell r="B1872" t="str">
            <v>208261</v>
          </cell>
          <cell r="BH1872">
            <v>436.45</v>
          </cell>
        </row>
        <row r="1873">
          <cell r="B1873" t="str">
            <v>208262</v>
          </cell>
          <cell r="BH1873">
            <v>346.92</v>
          </cell>
        </row>
        <row r="1874">
          <cell r="B1874" t="str">
            <v>208263</v>
          </cell>
          <cell r="BH1874">
            <v>127.09</v>
          </cell>
        </row>
        <row r="1875">
          <cell r="B1875" t="str">
            <v>208300</v>
          </cell>
          <cell r="BH1875">
            <v>216.16</v>
          </cell>
        </row>
        <row r="1876">
          <cell r="B1876" t="str">
            <v>208301</v>
          </cell>
          <cell r="BH1876">
            <v>289.7</v>
          </cell>
        </row>
        <row r="1877">
          <cell r="B1877" t="str">
            <v>208303</v>
          </cell>
          <cell r="BH1877">
            <v>39.01</v>
          </cell>
        </row>
        <row r="1878">
          <cell r="B1878" t="str">
            <v>208305</v>
          </cell>
          <cell r="BH1878">
            <v>260.64</v>
          </cell>
        </row>
        <row r="1879">
          <cell r="B1879" t="str">
            <v>208310</v>
          </cell>
          <cell r="BH1879">
            <v>271.35000000000002</v>
          </cell>
        </row>
        <row r="1880">
          <cell r="B1880" t="str">
            <v>208315</v>
          </cell>
          <cell r="BH1880">
            <v>406.08</v>
          </cell>
        </row>
        <row r="1881">
          <cell r="B1881" t="str">
            <v>208322</v>
          </cell>
          <cell r="BH1881">
            <v>764.68</v>
          </cell>
        </row>
        <row r="1882">
          <cell r="B1882" t="str">
            <v>208323</v>
          </cell>
          <cell r="BH1882">
            <v>529.25</v>
          </cell>
        </row>
        <row r="1883">
          <cell r="B1883" t="str">
            <v>208324</v>
          </cell>
          <cell r="BH1883">
            <v>128.02000000000001</v>
          </cell>
        </row>
        <row r="1884">
          <cell r="B1884" t="str">
            <v>208325</v>
          </cell>
          <cell r="BH1884">
            <v>53.94</v>
          </cell>
        </row>
        <row r="1885">
          <cell r="B1885" t="str">
            <v>208326</v>
          </cell>
          <cell r="BH1885">
            <v>175.86</v>
          </cell>
        </row>
        <row r="1886">
          <cell r="B1886" t="str">
            <v>208327</v>
          </cell>
          <cell r="BH1886">
            <v>173.86</v>
          </cell>
        </row>
        <row r="1887">
          <cell r="B1887" t="str">
            <v>208462</v>
          </cell>
          <cell r="BH1887">
            <v>80.430000000000007</v>
          </cell>
        </row>
        <row r="1888">
          <cell r="B1888" t="str">
            <v>208476</v>
          </cell>
          <cell r="BH1888">
            <v>463.59</v>
          </cell>
        </row>
        <row r="1889">
          <cell r="B1889" t="str">
            <v>208477</v>
          </cell>
          <cell r="BH1889">
            <v>1826.5</v>
          </cell>
        </row>
        <row r="1890">
          <cell r="B1890" t="str">
            <v>208478</v>
          </cell>
          <cell r="BH1890">
            <v>251.53</v>
          </cell>
        </row>
        <row r="1891">
          <cell r="B1891" t="str">
            <v>208479</v>
          </cell>
          <cell r="BH1891">
            <v>119.6</v>
          </cell>
        </row>
        <row r="1892">
          <cell r="B1892" t="str">
            <v>208480</v>
          </cell>
          <cell r="BH1892">
            <v>96.42</v>
          </cell>
        </row>
        <row r="1893">
          <cell r="B1893" t="str">
            <v>208481</v>
          </cell>
          <cell r="BH1893">
            <v>353.09</v>
          </cell>
        </row>
        <row r="1894">
          <cell r="B1894" t="str">
            <v>208489</v>
          </cell>
          <cell r="BH1894">
            <v>593.22</v>
          </cell>
        </row>
        <row r="1895">
          <cell r="B1895" t="str">
            <v>208490</v>
          </cell>
          <cell r="BH1895">
            <v>287.92</v>
          </cell>
        </row>
        <row r="1896">
          <cell r="B1896" t="str">
            <v>208500</v>
          </cell>
          <cell r="BH1896">
            <v>731.8</v>
          </cell>
        </row>
        <row r="1897">
          <cell r="B1897" t="str">
            <v>208515</v>
          </cell>
          <cell r="BH1897">
            <v>851.32</v>
          </cell>
        </row>
        <row r="1898">
          <cell r="B1898" t="str">
            <v>208534</v>
          </cell>
          <cell r="BH1898">
            <v>39.01</v>
          </cell>
        </row>
        <row r="1899">
          <cell r="B1899" t="str">
            <v>208535</v>
          </cell>
          <cell r="BH1899">
            <v>112.26</v>
          </cell>
        </row>
        <row r="1900">
          <cell r="B1900" t="str">
            <v>208536</v>
          </cell>
          <cell r="BH1900">
            <v>135.19999999999999</v>
          </cell>
        </row>
        <row r="1901">
          <cell r="B1901" t="str">
            <v>208697</v>
          </cell>
          <cell r="BH1901">
            <v>365.58</v>
          </cell>
        </row>
        <row r="1902">
          <cell r="B1902" t="str">
            <v>208798</v>
          </cell>
          <cell r="BH1902">
            <v>354.56</v>
          </cell>
        </row>
        <row r="1903">
          <cell r="B1903" t="str">
            <v>208889</v>
          </cell>
          <cell r="BH1903">
            <v>1129.47</v>
          </cell>
        </row>
        <row r="1904">
          <cell r="B1904" t="str">
            <v>208891</v>
          </cell>
          <cell r="BH1904">
            <v>349.92</v>
          </cell>
        </row>
        <row r="1905">
          <cell r="B1905" t="str">
            <v>208897</v>
          </cell>
          <cell r="BH1905">
            <v>1060.46</v>
          </cell>
        </row>
        <row r="1906">
          <cell r="B1906" t="str">
            <v>208900</v>
          </cell>
          <cell r="BH1906">
            <v>63.93</v>
          </cell>
        </row>
        <row r="1907">
          <cell r="B1907" t="str">
            <v>208931</v>
          </cell>
          <cell r="BH1907">
            <v>142.94</v>
          </cell>
        </row>
        <row r="1908">
          <cell r="B1908" t="str">
            <v>208977</v>
          </cell>
          <cell r="BH1908">
            <v>89.26</v>
          </cell>
        </row>
        <row r="1909">
          <cell r="B1909" t="str">
            <v>209012</v>
          </cell>
          <cell r="BH1909">
            <v>145.65</v>
          </cell>
        </row>
        <row r="1910">
          <cell r="B1910" t="str">
            <v>209223</v>
          </cell>
          <cell r="BH1910">
            <v>804.26</v>
          </cell>
        </row>
        <row r="1911">
          <cell r="B1911" t="str">
            <v>209225</v>
          </cell>
          <cell r="BH1911">
            <v>1036.24</v>
          </cell>
        </row>
        <row r="1912">
          <cell r="B1912" t="str">
            <v>209231</v>
          </cell>
          <cell r="BH1912">
            <v>921.17</v>
          </cell>
        </row>
        <row r="1913">
          <cell r="B1913" t="str">
            <v>209264</v>
          </cell>
          <cell r="BH1913">
            <v>307.58</v>
          </cell>
        </row>
        <row r="1914">
          <cell r="B1914" t="str">
            <v>209298</v>
          </cell>
          <cell r="BH1914">
            <v>144.99</v>
          </cell>
        </row>
        <row r="1915">
          <cell r="B1915" t="str">
            <v>209304</v>
          </cell>
          <cell r="BH1915">
            <v>216.32</v>
          </cell>
        </row>
        <row r="1916">
          <cell r="B1916" t="str">
            <v>209307</v>
          </cell>
          <cell r="BH1916">
            <v>223.64</v>
          </cell>
        </row>
        <row r="1917">
          <cell r="B1917" t="str">
            <v>209314</v>
          </cell>
          <cell r="BH1917">
            <v>16.8</v>
          </cell>
        </row>
        <row r="1918">
          <cell r="B1918" t="str">
            <v>209316</v>
          </cell>
          <cell r="BH1918">
            <v>287.11</v>
          </cell>
        </row>
        <row r="1919">
          <cell r="B1919" t="str">
            <v>209325</v>
          </cell>
          <cell r="BH1919">
            <v>492.36</v>
          </cell>
        </row>
        <row r="1920">
          <cell r="B1920" t="str">
            <v>209350</v>
          </cell>
          <cell r="BH1920">
            <v>868.05</v>
          </cell>
        </row>
        <row r="1921">
          <cell r="B1921" t="str">
            <v>209351</v>
          </cell>
          <cell r="BH1921">
            <v>1174.04</v>
          </cell>
        </row>
        <row r="1922">
          <cell r="B1922" t="str">
            <v>209352</v>
          </cell>
          <cell r="BH1922">
            <v>186.68</v>
          </cell>
        </row>
        <row r="1923">
          <cell r="B1923" t="str">
            <v>209353</v>
          </cell>
          <cell r="BH1923">
            <v>636.34</v>
          </cell>
        </row>
        <row r="1924">
          <cell r="B1924" t="str">
            <v>209354</v>
          </cell>
          <cell r="BH1924">
            <v>44.31</v>
          </cell>
        </row>
        <row r="1925">
          <cell r="B1925" t="str">
            <v>209355</v>
          </cell>
          <cell r="BH1925">
            <v>40.64</v>
          </cell>
        </row>
        <row r="1926">
          <cell r="B1926" t="str">
            <v>209356</v>
          </cell>
          <cell r="BH1926">
            <v>232.17</v>
          </cell>
        </row>
        <row r="1927">
          <cell r="B1927" t="str">
            <v>209357</v>
          </cell>
          <cell r="BH1927">
            <v>402.98</v>
          </cell>
        </row>
        <row r="1928">
          <cell r="B1928" t="str">
            <v>209358</v>
          </cell>
          <cell r="BH1928">
            <v>47.55</v>
          </cell>
        </row>
        <row r="1929">
          <cell r="B1929" t="str">
            <v>209359</v>
          </cell>
          <cell r="BH1929">
            <v>46.21</v>
          </cell>
        </row>
        <row r="1930">
          <cell r="B1930" t="str">
            <v>209360</v>
          </cell>
          <cell r="BH1930">
            <v>730.26</v>
          </cell>
        </row>
        <row r="1931">
          <cell r="B1931" t="str">
            <v>209361</v>
          </cell>
          <cell r="BH1931">
            <v>1021.11</v>
          </cell>
        </row>
        <row r="1932">
          <cell r="B1932" t="str">
            <v>209362</v>
          </cell>
          <cell r="BH1932">
            <v>270.02999999999997</v>
          </cell>
        </row>
        <row r="1933">
          <cell r="B1933" t="str">
            <v>209363</v>
          </cell>
          <cell r="BH1933">
            <v>460.51</v>
          </cell>
        </row>
        <row r="1934">
          <cell r="B1934" t="str">
            <v>209364</v>
          </cell>
          <cell r="BH1934">
            <v>33.75</v>
          </cell>
        </row>
        <row r="1935">
          <cell r="B1935" t="str">
            <v>209365</v>
          </cell>
          <cell r="BH1935">
            <v>682.4</v>
          </cell>
        </row>
        <row r="1936">
          <cell r="B1936" t="str">
            <v>209366</v>
          </cell>
          <cell r="BH1936">
            <v>207.22</v>
          </cell>
        </row>
        <row r="1937">
          <cell r="B1937" t="str">
            <v>209370</v>
          </cell>
          <cell r="BH1937">
            <v>537.83000000000004</v>
          </cell>
        </row>
        <row r="1938">
          <cell r="B1938" t="str">
            <v>209373</v>
          </cell>
          <cell r="BH1938">
            <v>346.92</v>
          </cell>
        </row>
        <row r="1939">
          <cell r="B1939" t="str">
            <v>209376</v>
          </cell>
          <cell r="BH1939">
            <v>191.67</v>
          </cell>
        </row>
        <row r="1940">
          <cell r="B1940" t="str">
            <v>209379</v>
          </cell>
          <cell r="BH1940">
            <v>149.61000000000001</v>
          </cell>
        </row>
        <row r="1941">
          <cell r="B1941" t="str">
            <v>209381</v>
          </cell>
          <cell r="BH1941">
            <v>1891.04</v>
          </cell>
        </row>
        <row r="1942">
          <cell r="B1942" t="str">
            <v>209383</v>
          </cell>
          <cell r="BH1942">
            <v>755.97</v>
          </cell>
        </row>
        <row r="1943">
          <cell r="B1943" t="str">
            <v>209384</v>
          </cell>
          <cell r="BH1943">
            <v>102.35</v>
          </cell>
        </row>
        <row r="1944">
          <cell r="B1944" t="str">
            <v>209385</v>
          </cell>
          <cell r="BH1944">
            <v>483.57</v>
          </cell>
        </row>
        <row r="1945">
          <cell r="B1945" t="str">
            <v>209393</v>
          </cell>
          <cell r="BH1945">
            <v>194.89</v>
          </cell>
        </row>
        <row r="1946">
          <cell r="B1946" t="str">
            <v>209394</v>
          </cell>
          <cell r="BH1946">
            <v>104.56</v>
          </cell>
        </row>
        <row r="1947">
          <cell r="B1947" t="str">
            <v>209395</v>
          </cell>
          <cell r="BH1947">
            <v>788.66</v>
          </cell>
        </row>
        <row r="1948">
          <cell r="B1948" t="str">
            <v>209405</v>
          </cell>
          <cell r="BH1948">
            <v>761.35</v>
          </cell>
        </row>
        <row r="1949">
          <cell r="B1949" t="str">
            <v>209407</v>
          </cell>
          <cell r="BH1949">
            <v>155.25</v>
          </cell>
        </row>
        <row r="1950">
          <cell r="B1950" t="str">
            <v>209414</v>
          </cell>
          <cell r="BH1950">
            <v>1813.14</v>
          </cell>
        </row>
        <row r="1951">
          <cell r="B1951" t="str">
            <v>209429</v>
          </cell>
          <cell r="BH1951">
            <v>219.84</v>
          </cell>
        </row>
        <row r="1952">
          <cell r="B1952" t="str">
            <v>209457</v>
          </cell>
          <cell r="BH1952">
            <v>833.96</v>
          </cell>
        </row>
        <row r="1953">
          <cell r="B1953" t="str">
            <v>209459</v>
          </cell>
          <cell r="BH1953">
            <v>924.01</v>
          </cell>
        </row>
        <row r="1954">
          <cell r="B1954" t="str">
            <v>209473</v>
          </cell>
          <cell r="BH1954">
            <v>434.26</v>
          </cell>
        </row>
        <row r="1955">
          <cell r="B1955" t="str">
            <v>209485</v>
          </cell>
          <cell r="BH1955">
            <v>3029.8</v>
          </cell>
        </row>
        <row r="1956">
          <cell r="B1956" t="str">
            <v>209490</v>
          </cell>
          <cell r="BH1956">
            <v>517.80999999999995</v>
          </cell>
        </row>
        <row r="1957">
          <cell r="B1957" t="str">
            <v>209491</v>
          </cell>
          <cell r="BH1957">
            <v>3400.31</v>
          </cell>
        </row>
        <row r="1958">
          <cell r="B1958" t="str">
            <v>209492</v>
          </cell>
          <cell r="BH1958">
            <v>1057.43</v>
          </cell>
        </row>
        <row r="1959">
          <cell r="B1959" t="str">
            <v>209494</v>
          </cell>
          <cell r="BH1959">
            <v>374.23</v>
          </cell>
        </row>
        <row r="1960">
          <cell r="B1960" t="str">
            <v>209495</v>
          </cell>
          <cell r="BH1960">
            <v>3196.32</v>
          </cell>
        </row>
        <row r="1961">
          <cell r="B1961" t="str">
            <v>209497</v>
          </cell>
          <cell r="BH1961">
            <v>334.9</v>
          </cell>
        </row>
        <row r="1962">
          <cell r="B1962" t="str">
            <v>209498</v>
          </cell>
          <cell r="BH1962">
            <v>654.53</v>
          </cell>
        </row>
        <row r="1963">
          <cell r="B1963" t="str">
            <v>209509</v>
          </cell>
          <cell r="BH1963">
            <v>144.72999999999999</v>
          </cell>
        </row>
        <row r="1964">
          <cell r="B1964" t="str">
            <v>209511</v>
          </cell>
          <cell r="BH1964">
            <v>409.16</v>
          </cell>
        </row>
        <row r="1965">
          <cell r="B1965" t="str">
            <v>209515</v>
          </cell>
          <cell r="BH1965">
            <v>718.26</v>
          </cell>
        </row>
        <row r="1966">
          <cell r="B1966" t="str">
            <v>209555</v>
          </cell>
          <cell r="BH1966">
            <v>568.09</v>
          </cell>
        </row>
        <row r="1967">
          <cell r="B1967" t="str">
            <v>209556</v>
          </cell>
          <cell r="BH1967">
            <v>1725.1</v>
          </cell>
        </row>
        <row r="1968">
          <cell r="B1968" t="str">
            <v>209557</v>
          </cell>
          <cell r="BH1968">
            <v>236.3</v>
          </cell>
        </row>
        <row r="1969">
          <cell r="B1969" t="str">
            <v>209558</v>
          </cell>
          <cell r="BH1969">
            <v>119.31</v>
          </cell>
        </row>
        <row r="1970">
          <cell r="B1970" t="str">
            <v>209582</v>
          </cell>
          <cell r="BH1970">
            <v>53.27</v>
          </cell>
        </row>
        <row r="1971">
          <cell r="B1971" t="str">
            <v>209583</v>
          </cell>
          <cell r="BH1971">
            <v>131.35</v>
          </cell>
        </row>
        <row r="1972">
          <cell r="B1972" t="str">
            <v>209584</v>
          </cell>
          <cell r="BH1972">
            <v>155.41999999999999</v>
          </cell>
        </row>
        <row r="1973">
          <cell r="B1973" t="str">
            <v>209591</v>
          </cell>
          <cell r="BH1973">
            <v>760.64</v>
          </cell>
        </row>
        <row r="1974">
          <cell r="B1974" t="str">
            <v>209600</v>
          </cell>
          <cell r="BH1974">
            <v>170.24</v>
          </cell>
        </row>
        <row r="1975">
          <cell r="B1975" t="str">
            <v>209601</v>
          </cell>
          <cell r="BH1975">
            <v>89.67</v>
          </cell>
        </row>
        <row r="1976">
          <cell r="B1976" t="str">
            <v>209602</v>
          </cell>
          <cell r="BH1976">
            <v>56.65</v>
          </cell>
        </row>
        <row r="1977">
          <cell r="B1977" t="str">
            <v>209603</v>
          </cell>
          <cell r="BH1977">
            <v>819.61</v>
          </cell>
        </row>
        <row r="1978">
          <cell r="B1978" t="str">
            <v>209604</v>
          </cell>
          <cell r="BH1978">
            <v>203.4</v>
          </cell>
        </row>
        <row r="1979">
          <cell r="B1979" t="str">
            <v>209605</v>
          </cell>
          <cell r="BH1979">
            <v>902.97</v>
          </cell>
        </row>
        <row r="1980">
          <cell r="B1980" t="str">
            <v>209606</v>
          </cell>
          <cell r="BH1980">
            <v>563.61</v>
          </cell>
        </row>
        <row r="1981">
          <cell r="B1981" t="str">
            <v>209608</v>
          </cell>
          <cell r="BH1981">
            <v>802.17</v>
          </cell>
        </row>
        <row r="1982">
          <cell r="B1982" t="str">
            <v>209609</v>
          </cell>
          <cell r="BH1982">
            <v>504.54</v>
          </cell>
        </row>
        <row r="1983">
          <cell r="B1983" t="str">
            <v>209610</v>
          </cell>
          <cell r="BH1983">
            <v>20.74</v>
          </cell>
        </row>
        <row r="1984">
          <cell r="B1984" t="str">
            <v>209611</v>
          </cell>
          <cell r="BH1984">
            <v>56.51</v>
          </cell>
        </row>
        <row r="1985">
          <cell r="B1985" t="str">
            <v>209612</v>
          </cell>
          <cell r="BH1985">
            <v>127.24</v>
          </cell>
        </row>
        <row r="1986">
          <cell r="B1986" t="str">
            <v>209613</v>
          </cell>
          <cell r="BH1986">
            <v>357.5</v>
          </cell>
        </row>
        <row r="1987">
          <cell r="B1987" t="str">
            <v>209614</v>
          </cell>
          <cell r="BH1987">
            <v>59.72</v>
          </cell>
        </row>
        <row r="1988">
          <cell r="B1988" t="str">
            <v>209615</v>
          </cell>
          <cell r="BH1988">
            <v>44.91</v>
          </cell>
        </row>
        <row r="1989">
          <cell r="B1989" t="str">
            <v>209617</v>
          </cell>
          <cell r="BH1989">
            <v>16.38</v>
          </cell>
        </row>
        <row r="1990">
          <cell r="B1990" t="str">
            <v>209618</v>
          </cell>
          <cell r="BH1990">
            <v>25.82</v>
          </cell>
        </row>
        <row r="1991">
          <cell r="B1991" t="str">
            <v>209619</v>
          </cell>
          <cell r="BH1991">
            <v>25.13</v>
          </cell>
        </row>
        <row r="1992">
          <cell r="B1992" t="str">
            <v>209621</v>
          </cell>
          <cell r="BH1992">
            <v>38.299999999999997</v>
          </cell>
        </row>
        <row r="1993">
          <cell r="B1993" t="str">
            <v>209623</v>
          </cell>
          <cell r="BH1993">
            <v>791.59</v>
          </cell>
        </row>
        <row r="1994">
          <cell r="B1994" t="str">
            <v>209625</v>
          </cell>
          <cell r="BH1994">
            <v>843.17</v>
          </cell>
        </row>
        <row r="1995">
          <cell r="B1995" t="str">
            <v>209626</v>
          </cell>
          <cell r="BH1995">
            <v>599.07000000000005</v>
          </cell>
        </row>
        <row r="1996">
          <cell r="B1996" t="str">
            <v>209628</v>
          </cell>
          <cell r="BH1996">
            <v>749.05</v>
          </cell>
        </row>
        <row r="1997">
          <cell r="B1997" t="str">
            <v>209629</v>
          </cell>
          <cell r="BH1997">
            <v>482.39</v>
          </cell>
        </row>
        <row r="1998">
          <cell r="B1998" t="str">
            <v>209630</v>
          </cell>
          <cell r="BH1998">
            <v>59.72</v>
          </cell>
        </row>
        <row r="1999">
          <cell r="B1999" t="str">
            <v>209631</v>
          </cell>
          <cell r="BH1999">
            <v>49.31</v>
          </cell>
        </row>
        <row r="2000">
          <cell r="B2000" t="str">
            <v>209634</v>
          </cell>
          <cell r="BH2000">
            <v>17.22</v>
          </cell>
        </row>
        <row r="2001">
          <cell r="B2001" t="str">
            <v>209635</v>
          </cell>
          <cell r="BH2001">
            <v>29.16</v>
          </cell>
        </row>
        <row r="2002">
          <cell r="B2002" t="str">
            <v>209636</v>
          </cell>
          <cell r="BH2002">
            <v>33.049999999999997</v>
          </cell>
        </row>
        <row r="2003">
          <cell r="B2003" t="str">
            <v>209639</v>
          </cell>
          <cell r="BH2003">
            <v>101.69</v>
          </cell>
        </row>
        <row r="2004">
          <cell r="B2004" t="str">
            <v>209643</v>
          </cell>
          <cell r="BH2004">
            <v>819.61</v>
          </cell>
        </row>
        <row r="2005">
          <cell r="B2005" t="str">
            <v>209644</v>
          </cell>
          <cell r="BH2005">
            <v>203.4</v>
          </cell>
        </row>
        <row r="2006">
          <cell r="B2006" t="str">
            <v>209645</v>
          </cell>
          <cell r="BH2006">
            <v>984.29</v>
          </cell>
        </row>
        <row r="2007">
          <cell r="B2007" t="str">
            <v>209646</v>
          </cell>
          <cell r="BH2007">
            <v>908.33</v>
          </cell>
        </row>
        <row r="2008">
          <cell r="B2008" t="str">
            <v>209648</v>
          </cell>
          <cell r="BH2008">
            <v>885.66</v>
          </cell>
        </row>
        <row r="2009">
          <cell r="B2009" t="str">
            <v>209649</v>
          </cell>
          <cell r="BH2009">
            <v>492.95</v>
          </cell>
        </row>
        <row r="2010">
          <cell r="B2010" t="str">
            <v>209650</v>
          </cell>
          <cell r="BH2010">
            <v>595.37</v>
          </cell>
        </row>
        <row r="2011">
          <cell r="B2011" t="str">
            <v>209651</v>
          </cell>
          <cell r="BH2011">
            <v>67.36</v>
          </cell>
        </row>
        <row r="2012">
          <cell r="B2012" t="str">
            <v>209652</v>
          </cell>
          <cell r="BH2012">
            <v>57.83</v>
          </cell>
        </row>
        <row r="2013">
          <cell r="B2013" t="str">
            <v>209653</v>
          </cell>
          <cell r="BH2013">
            <v>50.69</v>
          </cell>
        </row>
        <row r="2014">
          <cell r="B2014" t="str">
            <v>209655</v>
          </cell>
          <cell r="BH2014">
            <v>16.93</v>
          </cell>
        </row>
        <row r="2015">
          <cell r="B2015" t="str">
            <v>209656</v>
          </cell>
          <cell r="BH2015">
            <v>19.57</v>
          </cell>
        </row>
        <row r="2016">
          <cell r="B2016" t="str">
            <v>209657</v>
          </cell>
          <cell r="BH2016">
            <v>35.01</v>
          </cell>
        </row>
        <row r="2017">
          <cell r="B2017" t="str">
            <v>209658</v>
          </cell>
          <cell r="BH2017">
            <v>25</v>
          </cell>
        </row>
        <row r="2018">
          <cell r="B2018" t="str">
            <v>209659</v>
          </cell>
          <cell r="BH2018">
            <v>95.12</v>
          </cell>
        </row>
        <row r="2019">
          <cell r="B2019" t="str">
            <v>209660</v>
          </cell>
          <cell r="BH2019">
            <v>893.29</v>
          </cell>
        </row>
        <row r="2020">
          <cell r="B2020" t="str">
            <v>209661</v>
          </cell>
          <cell r="BH2020">
            <v>278.82</v>
          </cell>
        </row>
        <row r="2021">
          <cell r="B2021" t="str">
            <v>209662</v>
          </cell>
          <cell r="BH2021">
            <v>121.95</v>
          </cell>
        </row>
        <row r="2022">
          <cell r="B2022" t="str">
            <v>209663</v>
          </cell>
          <cell r="BH2022">
            <v>307.58</v>
          </cell>
        </row>
        <row r="2023">
          <cell r="B2023" t="str">
            <v>209664</v>
          </cell>
          <cell r="BH2023">
            <v>266.81</v>
          </cell>
        </row>
        <row r="2024">
          <cell r="B2024" t="str">
            <v>209665</v>
          </cell>
          <cell r="BH2024">
            <v>94.67</v>
          </cell>
        </row>
        <row r="2025">
          <cell r="B2025" t="str">
            <v>209667</v>
          </cell>
          <cell r="BH2025">
            <v>71.47</v>
          </cell>
        </row>
        <row r="2026">
          <cell r="B2026" t="str">
            <v>209668</v>
          </cell>
          <cell r="BH2026">
            <v>24.94</v>
          </cell>
        </row>
        <row r="2027">
          <cell r="B2027" t="str">
            <v>209669</v>
          </cell>
          <cell r="BH2027">
            <v>36.4</v>
          </cell>
        </row>
        <row r="2028">
          <cell r="B2028" t="str">
            <v>209670</v>
          </cell>
          <cell r="BH2028">
            <v>80.47</v>
          </cell>
        </row>
        <row r="2029">
          <cell r="B2029" t="str">
            <v>209671</v>
          </cell>
          <cell r="BH2029">
            <v>60.26</v>
          </cell>
        </row>
        <row r="2030">
          <cell r="B2030" t="str">
            <v>209672</v>
          </cell>
          <cell r="BH2030">
            <v>51.58</v>
          </cell>
        </row>
        <row r="2031">
          <cell r="B2031" t="str">
            <v>209673</v>
          </cell>
          <cell r="BH2031">
            <v>21.57</v>
          </cell>
        </row>
        <row r="2032">
          <cell r="B2032" t="str">
            <v>209674</v>
          </cell>
          <cell r="BH2032">
            <v>54.43</v>
          </cell>
        </row>
        <row r="2033">
          <cell r="B2033" t="str">
            <v>209675</v>
          </cell>
          <cell r="BH2033">
            <v>16.8</v>
          </cell>
        </row>
        <row r="2034">
          <cell r="B2034" t="str">
            <v>209676</v>
          </cell>
          <cell r="BH2034">
            <v>20.96</v>
          </cell>
        </row>
        <row r="2035">
          <cell r="B2035" t="str">
            <v>209677</v>
          </cell>
          <cell r="BH2035">
            <v>34.159999999999997</v>
          </cell>
        </row>
        <row r="2036">
          <cell r="B2036" t="str">
            <v>209678</v>
          </cell>
          <cell r="BH2036">
            <v>31.94</v>
          </cell>
        </row>
        <row r="2037">
          <cell r="B2037" t="str">
            <v>209680</v>
          </cell>
          <cell r="BH2037">
            <v>841.65</v>
          </cell>
        </row>
        <row r="2038">
          <cell r="B2038" t="str">
            <v>209681</v>
          </cell>
          <cell r="BH2038">
            <v>278.82</v>
          </cell>
        </row>
        <row r="2039">
          <cell r="B2039" t="str">
            <v>209682</v>
          </cell>
          <cell r="BH2039">
            <v>166.71</v>
          </cell>
        </row>
        <row r="2040">
          <cell r="B2040" t="str">
            <v>209683</v>
          </cell>
          <cell r="BH2040">
            <v>319.62</v>
          </cell>
        </row>
        <row r="2041">
          <cell r="B2041" t="str">
            <v>209684</v>
          </cell>
          <cell r="BH2041">
            <v>60.26</v>
          </cell>
        </row>
        <row r="2042">
          <cell r="B2042" t="str">
            <v>209685</v>
          </cell>
          <cell r="BH2042">
            <v>54.76</v>
          </cell>
        </row>
        <row r="2043">
          <cell r="B2043" t="str">
            <v>209687</v>
          </cell>
          <cell r="BH2043">
            <v>23.33</v>
          </cell>
        </row>
        <row r="2044">
          <cell r="B2044" t="str">
            <v>209688</v>
          </cell>
          <cell r="BH2044">
            <v>65.959999999999994</v>
          </cell>
        </row>
        <row r="2045">
          <cell r="B2045" t="str">
            <v>209689</v>
          </cell>
          <cell r="BH2045">
            <v>25.4</v>
          </cell>
        </row>
        <row r="2046">
          <cell r="B2046" t="str">
            <v>209690</v>
          </cell>
          <cell r="BH2046">
            <v>919.11</v>
          </cell>
        </row>
        <row r="2047">
          <cell r="B2047" t="str">
            <v>209691</v>
          </cell>
          <cell r="BH2047">
            <v>326.08999999999997</v>
          </cell>
        </row>
        <row r="2048">
          <cell r="B2048" t="str">
            <v>209692</v>
          </cell>
          <cell r="BH2048">
            <v>150.68</v>
          </cell>
        </row>
        <row r="2049">
          <cell r="B2049" t="str">
            <v>209693</v>
          </cell>
          <cell r="BH2049">
            <v>382.16</v>
          </cell>
        </row>
        <row r="2050">
          <cell r="B2050" t="str">
            <v>209694</v>
          </cell>
          <cell r="BH2050">
            <v>334.9</v>
          </cell>
        </row>
        <row r="2051">
          <cell r="B2051" t="str">
            <v>209695</v>
          </cell>
          <cell r="BH2051">
            <v>72.78</v>
          </cell>
        </row>
        <row r="2052">
          <cell r="B2052" t="str">
            <v>209696</v>
          </cell>
          <cell r="BH2052">
            <v>57.96</v>
          </cell>
        </row>
        <row r="2053">
          <cell r="B2053" t="str">
            <v>209697</v>
          </cell>
          <cell r="BH2053">
            <v>15.68</v>
          </cell>
        </row>
        <row r="2054">
          <cell r="B2054" t="str">
            <v>209698</v>
          </cell>
          <cell r="BH2054">
            <v>24.01</v>
          </cell>
        </row>
        <row r="2055">
          <cell r="B2055" t="str">
            <v>209699</v>
          </cell>
          <cell r="BH2055">
            <v>78.03</v>
          </cell>
        </row>
        <row r="2056">
          <cell r="B2056" t="str">
            <v>209700</v>
          </cell>
          <cell r="BH2056">
            <v>24.86</v>
          </cell>
        </row>
        <row r="2057">
          <cell r="B2057" t="str">
            <v>209701</v>
          </cell>
          <cell r="BH2057">
            <v>21.51</v>
          </cell>
        </row>
        <row r="2058">
          <cell r="B2058" t="str">
            <v>209702</v>
          </cell>
          <cell r="BH2058">
            <v>56.78</v>
          </cell>
        </row>
        <row r="2059">
          <cell r="B2059" t="str">
            <v>209703</v>
          </cell>
          <cell r="BH2059">
            <v>77.760000000000005</v>
          </cell>
        </row>
        <row r="2060">
          <cell r="B2060" t="str">
            <v>209704</v>
          </cell>
          <cell r="BH2060">
            <v>219.02</v>
          </cell>
        </row>
        <row r="2061">
          <cell r="B2061" t="str">
            <v>209708</v>
          </cell>
          <cell r="BH2061">
            <v>52.07</v>
          </cell>
        </row>
        <row r="2062">
          <cell r="B2062" t="str">
            <v>209709</v>
          </cell>
          <cell r="BH2062">
            <v>31.27</v>
          </cell>
        </row>
        <row r="2063">
          <cell r="B2063" t="str">
            <v>209713</v>
          </cell>
          <cell r="BH2063">
            <v>926.03</v>
          </cell>
        </row>
        <row r="2064">
          <cell r="B2064" t="str">
            <v>209716</v>
          </cell>
          <cell r="BH2064">
            <v>734.93</v>
          </cell>
        </row>
        <row r="2065">
          <cell r="B2065" t="str">
            <v>209724</v>
          </cell>
          <cell r="BH2065">
            <v>25.81</v>
          </cell>
        </row>
        <row r="2066">
          <cell r="B2066" t="str">
            <v>209725</v>
          </cell>
          <cell r="BH2066">
            <v>27.01</v>
          </cell>
        </row>
        <row r="2067">
          <cell r="B2067" t="str">
            <v>209726</v>
          </cell>
          <cell r="BH2067">
            <v>19.38</v>
          </cell>
        </row>
        <row r="2068">
          <cell r="B2068" t="str">
            <v>209728</v>
          </cell>
          <cell r="BH2068">
            <v>172.17</v>
          </cell>
        </row>
        <row r="2069">
          <cell r="B2069" t="str">
            <v>209762</v>
          </cell>
          <cell r="BH2069">
            <v>592.45000000000005</v>
          </cell>
        </row>
        <row r="2070">
          <cell r="B2070" t="str">
            <v>209785</v>
          </cell>
          <cell r="BH2070">
            <v>1232.71</v>
          </cell>
        </row>
        <row r="2071">
          <cell r="B2071" t="str">
            <v>209827</v>
          </cell>
          <cell r="BH2071">
            <v>992.3</v>
          </cell>
        </row>
        <row r="2072">
          <cell r="B2072" t="str">
            <v>209828</v>
          </cell>
          <cell r="BH2072">
            <v>188.58</v>
          </cell>
        </row>
        <row r="2073">
          <cell r="B2073" t="str">
            <v>209829</v>
          </cell>
          <cell r="BH2073">
            <v>613.58000000000004</v>
          </cell>
        </row>
        <row r="2074">
          <cell r="B2074" t="str">
            <v>209831</v>
          </cell>
          <cell r="BH2074">
            <v>177.73</v>
          </cell>
        </row>
        <row r="2075">
          <cell r="B2075" t="str">
            <v>209832</v>
          </cell>
          <cell r="BH2075">
            <v>356.02</v>
          </cell>
        </row>
        <row r="2076">
          <cell r="B2076" t="str">
            <v>209833</v>
          </cell>
          <cell r="BH2076">
            <v>37.43</v>
          </cell>
        </row>
        <row r="2077">
          <cell r="B2077" t="str">
            <v>209834</v>
          </cell>
          <cell r="BH2077">
            <v>102</v>
          </cell>
        </row>
        <row r="2078">
          <cell r="B2078" t="str">
            <v>209835</v>
          </cell>
          <cell r="BH2078">
            <v>106.56</v>
          </cell>
        </row>
        <row r="2079">
          <cell r="B2079" t="str">
            <v>209837</v>
          </cell>
          <cell r="BH2079">
            <v>202.23</v>
          </cell>
        </row>
        <row r="2080">
          <cell r="B2080" t="str">
            <v>209839</v>
          </cell>
          <cell r="BH2080">
            <v>162.84</v>
          </cell>
        </row>
        <row r="2081">
          <cell r="B2081" t="str">
            <v>209851</v>
          </cell>
          <cell r="BH2081">
            <v>1028.1600000000001</v>
          </cell>
        </row>
        <row r="2082">
          <cell r="B2082" t="str">
            <v>209852</v>
          </cell>
          <cell r="BH2082">
            <v>409.16</v>
          </cell>
        </row>
        <row r="2083">
          <cell r="B2083" t="str">
            <v>209853</v>
          </cell>
          <cell r="BH2083">
            <v>264.36</v>
          </cell>
        </row>
        <row r="2084">
          <cell r="B2084" t="str">
            <v>209854</v>
          </cell>
          <cell r="BH2084">
            <v>159.22999999999999</v>
          </cell>
        </row>
        <row r="2085">
          <cell r="B2085" t="str">
            <v>209855</v>
          </cell>
          <cell r="BH2085">
            <v>1961.22</v>
          </cell>
        </row>
        <row r="2086">
          <cell r="B2086" t="str">
            <v>209856</v>
          </cell>
          <cell r="BH2086">
            <v>2339.2600000000002</v>
          </cell>
        </row>
        <row r="2087">
          <cell r="B2087" t="str">
            <v>209857</v>
          </cell>
          <cell r="BH2087">
            <v>197.52</v>
          </cell>
        </row>
        <row r="2088">
          <cell r="B2088" t="str">
            <v>209858</v>
          </cell>
          <cell r="BH2088">
            <v>195.93</v>
          </cell>
        </row>
        <row r="2089">
          <cell r="B2089" t="str">
            <v>209859</v>
          </cell>
          <cell r="BH2089">
            <v>219.98</v>
          </cell>
        </row>
        <row r="2090">
          <cell r="B2090" t="str">
            <v>209860</v>
          </cell>
          <cell r="BH2090">
            <v>570.54999999999995</v>
          </cell>
        </row>
        <row r="2091">
          <cell r="B2091" t="str">
            <v>209861</v>
          </cell>
          <cell r="BH2091">
            <v>372.75</v>
          </cell>
        </row>
        <row r="2092">
          <cell r="B2092" t="str">
            <v>209863</v>
          </cell>
          <cell r="BH2092">
            <v>2187.37</v>
          </cell>
        </row>
        <row r="2093">
          <cell r="B2093" t="str">
            <v>209869</v>
          </cell>
          <cell r="BH2093">
            <v>487.82</v>
          </cell>
        </row>
        <row r="2094">
          <cell r="B2094" t="str">
            <v>209870</v>
          </cell>
          <cell r="BH2094">
            <v>189.03</v>
          </cell>
        </row>
        <row r="2095">
          <cell r="B2095" t="str">
            <v>209874</v>
          </cell>
          <cell r="BH2095">
            <v>1722.16</v>
          </cell>
        </row>
        <row r="2096">
          <cell r="B2096" t="str">
            <v>209875</v>
          </cell>
          <cell r="BH2096">
            <v>214.52</v>
          </cell>
        </row>
        <row r="2097">
          <cell r="B2097" t="str">
            <v>209890</v>
          </cell>
          <cell r="BH2097">
            <v>1086.27</v>
          </cell>
        </row>
        <row r="2098">
          <cell r="B2098" t="str">
            <v>209895</v>
          </cell>
          <cell r="BH2098">
            <v>828.02</v>
          </cell>
        </row>
        <row r="2099">
          <cell r="B2099" t="str">
            <v>209896</v>
          </cell>
          <cell r="BH2099">
            <v>90.7</v>
          </cell>
        </row>
        <row r="2100">
          <cell r="B2100" t="str">
            <v>209897</v>
          </cell>
          <cell r="BH2100">
            <v>61.34</v>
          </cell>
        </row>
        <row r="2101">
          <cell r="B2101" t="str">
            <v>209898</v>
          </cell>
          <cell r="BH2101">
            <v>74.87</v>
          </cell>
        </row>
        <row r="2102">
          <cell r="B2102" t="str">
            <v>209899</v>
          </cell>
          <cell r="BH2102">
            <v>39.44</v>
          </cell>
        </row>
        <row r="2103">
          <cell r="B2103" t="str">
            <v>209900</v>
          </cell>
          <cell r="BH2103">
            <v>17.77</v>
          </cell>
        </row>
        <row r="2104">
          <cell r="B2104" t="str">
            <v>209901</v>
          </cell>
          <cell r="BH2104">
            <v>241.61</v>
          </cell>
        </row>
        <row r="2105">
          <cell r="B2105" t="str">
            <v>209904</v>
          </cell>
          <cell r="BH2105">
            <v>2916.02</v>
          </cell>
        </row>
        <row r="2106">
          <cell r="B2106" t="str">
            <v>209905</v>
          </cell>
          <cell r="BH2106">
            <v>65.61</v>
          </cell>
        </row>
        <row r="2107">
          <cell r="B2107" t="str">
            <v>209906</v>
          </cell>
          <cell r="BH2107">
            <v>93.49</v>
          </cell>
        </row>
        <row r="2108">
          <cell r="B2108" t="str">
            <v>209907</v>
          </cell>
          <cell r="BH2108">
            <v>33.33</v>
          </cell>
        </row>
        <row r="2109">
          <cell r="B2109" t="str">
            <v>209908</v>
          </cell>
          <cell r="BH2109">
            <v>774.71</v>
          </cell>
        </row>
        <row r="2110">
          <cell r="B2110" t="str">
            <v>209910</v>
          </cell>
          <cell r="BH2110">
            <v>1346.54</v>
          </cell>
        </row>
        <row r="2111">
          <cell r="B2111" t="str">
            <v>209911</v>
          </cell>
          <cell r="BH2111">
            <v>2068.5100000000002</v>
          </cell>
        </row>
        <row r="2112">
          <cell r="B2112" t="str">
            <v>209912</v>
          </cell>
          <cell r="BH2112">
            <v>29.44</v>
          </cell>
        </row>
        <row r="2113">
          <cell r="B2113" t="str">
            <v>209913</v>
          </cell>
          <cell r="BH2113">
            <v>237.87</v>
          </cell>
        </row>
        <row r="2114">
          <cell r="B2114" t="str">
            <v>209915</v>
          </cell>
          <cell r="BH2114">
            <v>309.07</v>
          </cell>
        </row>
        <row r="2115">
          <cell r="B2115" t="str">
            <v>209916</v>
          </cell>
          <cell r="BH2115">
            <v>285</v>
          </cell>
        </row>
        <row r="2116">
          <cell r="B2116" t="str">
            <v>209921</v>
          </cell>
          <cell r="BH2116">
            <v>159.08000000000001</v>
          </cell>
        </row>
        <row r="2117">
          <cell r="B2117" t="str">
            <v>209922</v>
          </cell>
          <cell r="BH2117">
            <v>73.38</v>
          </cell>
        </row>
        <row r="2118">
          <cell r="B2118" t="str">
            <v>209941</v>
          </cell>
          <cell r="BH2118">
            <v>54.61</v>
          </cell>
        </row>
        <row r="2119">
          <cell r="B2119" t="str">
            <v>209942</v>
          </cell>
          <cell r="BH2119">
            <v>38.47</v>
          </cell>
        </row>
        <row r="2120">
          <cell r="B2120" t="str">
            <v>209948</v>
          </cell>
          <cell r="BH2120">
            <v>1087.76</v>
          </cell>
        </row>
        <row r="2121">
          <cell r="B2121" t="str">
            <v>209949</v>
          </cell>
          <cell r="BH2121">
            <v>1463.46</v>
          </cell>
        </row>
        <row r="2122">
          <cell r="B2122" t="str">
            <v>209986</v>
          </cell>
          <cell r="BH2122">
            <v>125.18</v>
          </cell>
        </row>
        <row r="2123">
          <cell r="B2123" t="str">
            <v>209987</v>
          </cell>
          <cell r="BH2123">
            <v>217.64</v>
          </cell>
        </row>
        <row r="2124">
          <cell r="B2124" t="str">
            <v>209988</v>
          </cell>
          <cell r="BH2124">
            <v>280.31</v>
          </cell>
        </row>
        <row r="2125">
          <cell r="B2125" t="str">
            <v>210004</v>
          </cell>
          <cell r="BH2125">
            <v>123.73</v>
          </cell>
        </row>
        <row r="2126">
          <cell r="B2126" t="str">
            <v>210005</v>
          </cell>
          <cell r="BH2126">
            <v>110.96</v>
          </cell>
        </row>
        <row r="2127">
          <cell r="B2127" t="str">
            <v>210006</v>
          </cell>
          <cell r="BH2127">
            <v>44.47</v>
          </cell>
        </row>
        <row r="2128">
          <cell r="B2128" t="str">
            <v>210008</v>
          </cell>
          <cell r="BH2128">
            <v>140.03</v>
          </cell>
        </row>
        <row r="2129">
          <cell r="B2129" t="str">
            <v>210047</v>
          </cell>
          <cell r="BH2129">
            <v>121.8</v>
          </cell>
        </row>
        <row r="2130">
          <cell r="B2130" t="str">
            <v>210053</v>
          </cell>
          <cell r="BH2130">
            <v>368.14</v>
          </cell>
        </row>
        <row r="2131">
          <cell r="B2131" t="str">
            <v>210054</v>
          </cell>
          <cell r="BH2131">
            <v>111.69</v>
          </cell>
        </row>
        <row r="2132">
          <cell r="B2132" t="str">
            <v>210055</v>
          </cell>
          <cell r="BH2132">
            <v>99.34</v>
          </cell>
        </row>
        <row r="2133">
          <cell r="B2133" t="str">
            <v>210056</v>
          </cell>
          <cell r="BH2133">
            <v>92.9</v>
          </cell>
        </row>
        <row r="2134">
          <cell r="B2134" t="str">
            <v>210057</v>
          </cell>
          <cell r="BH2134">
            <v>262.10000000000002</v>
          </cell>
        </row>
        <row r="2135">
          <cell r="B2135" t="str">
            <v>210058</v>
          </cell>
          <cell r="BH2135">
            <v>395.37</v>
          </cell>
        </row>
        <row r="2136">
          <cell r="B2136" t="str">
            <v>210060</v>
          </cell>
          <cell r="BH2136">
            <v>282.16000000000003</v>
          </cell>
        </row>
        <row r="2137">
          <cell r="B2137" t="str">
            <v>210061</v>
          </cell>
          <cell r="BH2137">
            <v>570.80999999999995</v>
          </cell>
        </row>
        <row r="2138">
          <cell r="B2138" t="str">
            <v>210063</v>
          </cell>
          <cell r="BH2138">
            <v>125.25</v>
          </cell>
        </row>
        <row r="2139">
          <cell r="B2139" t="str">
            <v>210064</v>
          </cell>
          <cell r="BH2139">
            <v>240.98</v>
          </cell>
        </row>
        <row r="2140">
          <cell r="B2140" t="str">
            <v>210069</v>
          </cell>
          <cell r="BH2140">
            <v>242.43</v>
          </cell>
        </row>
        <row r="2141">
          <cell r="B2141" t="str">
            <v>210077</v>
          </cell>
          <cell r="BH2141">
            <v>566.88</v>
          </cell>
        </row>
        <row r="2142">
          <cell r="B2142" t="str">
            <v>210081</v>
          </cell>
          <cell r="BH2142">
            <v>167.68</v>
          </cell>
        </row>
        <row r="2143">
          <cell r="B2143" t="str">
            <v>210097</v>
          </cell>
          <cell r="BH2143">
            <v>1106.3599999999999</v>
          </cell>
        </row>
        <row r="2144">
          <cell r="B2144" t="str">
            <v>210098</v>
          </cell>
          <cell r="BH2144">
            <v>847.73</v>
          </cell>
        </row>
        <row r="2145">
          <cell r="B2145" t="str">
            <v>210119</v>
          </cell>
          <cell r="BH2145">
            <v>208.25</v>
          </cell>
        </row>
        <row r="2146">
          <cell r="B2146" t="str">
            <v>210123</v>
          </cell>
          <cell r="BH2146">
            <v>893.29</v>
          </cell>
        </row>
        <row r="2147">
          <cell r="B2147" t="str">
            <v>210126</v>
          </cell>
          <cell r="BH2147">
            <v>750.81</v>
          </cell>
        </row>
        <row r="2148">
          <cell r="B2148" t="str">
            <v>210133</v>
          </cell>
          <cell r="BH2148">
            <v>260.64</v>
          </cell>
        </row>
        <row r="2149">
          <cell r="B2149" t="str">
            <v>210143</v>
          </cell>
          <cell r="BH2149">
            <v>1104.42</v>
          </cell>
        </row>
        <row r="2150">
          <cell r="B2150" t="str">
            <v>210145</v>
          </cell>
          <cell r="BH2150">
            <v>495.44</v>
          </cell>
        </row>
        <row r="2151">
          <cell r="B2151" t="str">
            <v>210146</v>
          </cell>
          <cell r="BH2151">
            <v>1254.45</v>
          </cell>
        </row>
        <row r="2152">
          <cell r="B2152" t="str">
            <v>210155</v>
          </cell>
          <cell r="BH2152">
            <v>578.79</v>
          </cell>
        </row>
        <row r="2153">
          <cell r="B2153" t="str">
            <v>210166</v>
          </cell>
          <cell r="BH2153">
            <v>1137.8</v>
          </cell>
        </row>
        <row r="2154">
          <cell r="B2154" t="str">
            <v>210174</v>
          </cell>
          <cell r="BH2154">
            <v>605.82000000000005</v>
          </cell>
        </row>
        <row r="2155">
          <cell r="B2155" t="str">
            <v>210175</v>
          </cell>
          <cell r="BH2155">
            <v>152.51</v>
          </cell>
        </row>
        <row r="2156">
          <cell r="B2156" t="str">
            <v>210177</v>
          </cell>
          <cell r="BH2156">
            <v>26.41</v>
          </cell>
        </row>
        <row r="2157">
          <cell r="B2157" t="str">
            <v>210203</v>
          </cell>
          <cell r="BH2157">
            <v>6627.08</v>
          </cell>
        </row>
        <row r="2158">
          <cell r="B2158" t="str">
            <v>210204</v>
          </cell>
          <cell r="BH2158">
            <v>195</v>
          </cell>
        </row>
        <row r="2159">
          <cell r="B2159" t="str">
            <v>210206</v>
          </cell>
          <cell r="BH2159">
            <v>199.24</v>
          </cell>
        </row>
        <row r="2160">
          <cell r="B2160" t="str">
            <v>210207</v>
          </cell>
          <cell r="BH2160">
            <v>2065.14</v>
          </cell>
        </row>
        <row r="2161">
          <cell r="B2161" t="str">
            <v>210208</v>
          </cell>
          <cell r="BH2161">
            <v>433.27</v>
          </cell>
        </row>
        <row r="2162">
          <cell r="B2162" t="str">
            <v>210209</v>
          </cell>
          <cell r="BH2162">
            <v>2102.41</v>
          </cell>
        </row>
        <row r="2163">
          <cell r="B2163" t="str">
            <v>210210</v>
          </cell>
          <cell r="BH2163">
            <v>412.08</v>
          </cell>
        </row>
        <row r="2164">
          <cell r="B2164" t="str">
            <v>210211</v>
          </cell>
          <cell r="BH2164">
            <v>248.59</v>
          </cell>
        </row>
        <row r="2165">
          <cell r="B2165" t="str">
            <v>210212</v>
          </cell>
          <cell r="BH2165">
            <v>356.76</v>
          </cell>
        </row>
        <row r="2166">
          <cell r="B2166" t="str">
            <v>210213</v>
          </cell>
          <cell r="BH2166">
            <v>677.27</v>
          </cell>
        </row>
        <row r="2167">
          <cell r="B2167" t="str">
            <v>210214</v>
          </cell>
          <cell r="BH2167">
            <v>2235.0700000000002</v>
          </cell>
        </row>
        <row r="2168">
          <cell r="B2168" t="str">
            <v>210222</v>
          </cell>
          <cell r="BH2168">
            <v>1586.42</v>
          </cell>
        </row>
        <row r="2169">
          <cell r="B2169" t="str">
            <v>210223</v>
          </cell>
          <cell r="BH2169">
            <v>401.53</v>
          </cell>
        </row>
        <row r="2170">
          <cell r="B2170" t="str">
            <v>210224</v>
          </cell>
          <cell r="BH2170">
            <v>80.28</v>
          </cell>
        </row>
        <row r="2171">
          <cell r="B2171" t="str">
            <v>210225</v>
          </cell>
          <cell r="BH2171">
            <v>38.47</v>
          </cell>
        </row>
        <row r="2172">
          <cell r="B2172" t="str">
            <v>210227</v>
          </cell>
          <cell r="BH2172">
            <v>445.19</v>
          </cell>
        </row>
        <row r="2173">
          <cell r="B2173" t="str">
            <v>210228</v>
          </cell>
          <cell r="BH2173">
            <v>136.65</v>
          </cell>
        </row>
        <row r="2174">
          <cell r="B2174" t="str">
            <v>210242</v>
          </cell>
          <cell r="BH2174">
            <v>50.54</v>
          </cell>
        </row>
        <row r="2175">
          <cell r="B2175" t="str">
            <v>210243</v>
          </cell>
          <cell r="BH2175">
            <v>54.61</v>
          </cell>
        </row>
        <row r="2176">
          <cell r="B2176" t="str">
            <v>210244</v>
          </cell>
          <cell r="BH2176">
            <v>65.849999999999994</v>
          </cell>
        </row>
        <row r="2177">
          <cell r="B2177" t="str">
            <v>210245</v>
          </cell>
          <cell r="BH2177">
            <v>427.35</v>
          </cell>
        </row>
        <row r="2178">
          <cell r="B2178" t="str">
            <v>210246</v>
          </cell>
          <cell r="BH2178">
            <v>275.91000000000003</v>
          </cell>
        </row>
        <row r="2179">
          <cell r="B2179" t="str">
            <v>210247</v>
          </cell>
          <cell r="BH2179">
            <v>42.55</v>
          </cell>
        </row>
        <row r="2180">
          <cell r="B2180" t="str">
            <v>210248</v>
          </cell>
          <cell r="BH2180">
            <v>1036.56</v>
          </cell>
        </row>
        <row r="2181">
          <cell r="B2181" t="str">
            <v>210255</v>
          </cell>
          <cell r="BH2181">
            <v>699.11</v>
          </cell>
        </row>
        <row r="2182">
          <cell r="B2182" t="str">
            <v>210257</v>
          </cell>
          <cell r="BH2182">
            <v>253.01</v>
          </cell>
        </row>
        <row r="2183">
          <cell r="B2183" t="str">
            <v>210283</v>
          </cell>
          <cell r="BH2183">
            <v>316.98</v>
          </cell>
        </row>
        <row r="2184">
          <cell r="B2184" t="str">
            <v>210286</v>
          </cell>
          <cell r="BH2184">
            <v>215.37</v>
          </cell>
        </row>
        <row r="2185">
          <cell r="B2185" t="str">
            <v>210307</v>
          </cell>
          <cell r="BH2185">
            <v>966.68</v>
          </cell>
        </row>
        <row r="2186">
          <cell r="B2186" t="str">
            <v>210310</v>
          </cell>
          <cell r="BH2186">
            <v>205.74</v>
          </cell>
        </row>
        <row r="2187">
          <cell r="B2187" t="str">
            <v>210311</v>
          </cell>
          <cell r="BH2187">
            <v>220.29</v>
          </cell>
        </row>
        <row r="2188">
          <cell r="B2188" t="str">
            <v>210331</v>
          </cell>
          <cell r="BH2188">
            <v>1090.3900000000001</v>
          </cell>
        </row>
        <row r="2189">
          <cell r="B2189" t="str">
            <v>210337</v>
          </cell>
          <cell r="BH2189">
            <v>1954.3</v>
          </cell>
        </row>
        <row r="2190">
          <cell r="B2190" t="str">
            <v>210341</v>
          </cell>
          <cell r="BH2190">
            <v>16.5</v>
          </cell>
        </row>
        <row r="2191">
          <cell r="B2191" t="str">
            <v>210342</v>
          </cell>
          <cell r="BH2191">
            <v>11.75</v>
          </cell>
        </row>
        <row r="2192">
          <cell r="B2192" t="str">
            <v>210343</v>
          </cell>
          <cell r="BH2192">
            <v>15.28</v>
          </cell>
        </row>
        <row r="2193">
          <cell r="B2193" t="str">
            <v>210344</v>
          </cell>
          <cell r="BH2193">
            <v>16.420000000000002</v>
          </cell>
        </row>
        <row r="2194">
          <cell r="B2194" t="str">
            <v>210357</v>
          </cell>
          <cell r="BH2194">
            <v>109.94</v>
          </cell>
        </row>
        <row r="2195">
          <cell r="B2195" t="str">
            <v>210362</v>
          </cell>
          <cell r="BH2195">
            <v>32.68</v>
          </cell>
        </row>
        <row r="2196">
          <cell r="B2196" t="str">
            <v>210363</v>
          </cell>
          <cell r="BH2196">
            <v>82.76</v>
          </cell>
        </row>
        <row r="2197">
          <cell r="B2197" t="str">
            <v>210364</v>
          </cell>
          <cell r="BH2197">
            <v>27.29</v>
          </cell>
        </row>
        <row r="2198">
          <cell r="B2198" t="str">
            <v>210373</v>
          </cell>
          <cell r="BH2198">
            <v>439.84</v>
          </cell>
        </row>
        <row r="2199">
          <cell r="B2199" t="str">
            <v>210387</v>
          </cell>
          <cell r="BH2199">
            <v>628.24</v>
          </cell>
        </row>
        <row r="2200">
          <cell r="B2200" t="str">
            <v>210403</v>
          </cell>
          <cell r="BH2200">
            <v>56.07</v>
          </cell>
        </row>
        <row r="2201">
          <cell r="B2201" t="str">
            <v>210413</v>
          </cell>
          <cell r="BH2201">
            <v>1562.65</v>
          </cell>
        </row>
        <row r="2202">
          <cell r="B2202" t="str">
            <v>210414</v>
          </cell>
          <cell r="BH2202">
            <v>45.13</v>
          </cell>
        </row>
        <row r="2203">
          <cell r="B2203" t="str">
            <v>210416</v>
          </cell>
          <cell r="BH2203">
            <v>1870.54</v>
          </cell>
        </row>
        <row r="2204">
          <cell r="B2204" t="str">
            <v>210431</v>
          </cell>
          <cell r="BH2204">
            <v>94.2</v>
          </cell>
        </row>
        <row r="2205">
          <cell r="B2205" t="str">
            <v>210438</v>
          </cell>
          <cell r="BH2205">
            <v>28.74</v>
          </cell>
        </row>
        <row r="2206">
          <cell r="B2206" t="str">
            <v>210439</v>
          </cell>
          <cell r="BH2206">
            <v>274.45999999999998</v>
          </cell>
        </row>
        <row r="2207">
          <cell r="B2207" t="str">
            <v>210441</v>
          </cell>
          <cell r="BH2207">
            <v>121.65</v>
          </cell>
        </row>
        <row r="2208">
          <cell r="B2208" t="str">
            <v>210442</v>
          </cell>
          <cell r="BH2208">
            <v>96.32</v>
          </cell>
        </row>
        <row r="2209">
          <cell r="B2209" t="str">
            <v>210443</v>
          </cell>
          <cell r="BH2209">
            <v>130.16999999999999</v>
          </cell>
        </row>
        <row r="2210">
          <cell r="B2210" t="str">
            <v>210444</v>
          </cell>
          <cell r="BH2210">
            <v>31.54</v>
          </cell>
        </row>
        <row r="2211">
          <cell r="B2211" t="str">
            <v>210445</v>
          </cell>
          <cell r="BH2211">
            <v>36.83</v>
          </cell>
        </row>
        <row r="2212">
          <cell r="B2212" t="str">
            <v>210446</v>
          </cell>
          <cell r="BH2212">
            <v>830.2</v>
          </cell>
        </row>
        <row r="2213">
          <cell r="B2213" t="str">
            <v>210447</v>
          </cell>
          <cell r="BH2213">
            <v>389.49</v>
          </cell>
        </row>
        <row r="2214">
          <cell r="B2214" t="str">
            <v>210451</v>
          </cell>
          <cell r="BH2214">
            <v>2590.2199999999998</v>
          </cell>
        </row>
        <row r="2215">
          <cell r="B2215" t="str">
            <v>210454</v>
          </cell>
          <cell r="BH2215">
            <v>484.57</v>
          </cell>
        </row>
        <row r="2216">
          <cell r="B2216" t="str">
            <v>210509</v>
          </cell>
          <cell r="BH2216">
            <v>256.99</v>
          </cell>
        </row>
        <row r="2217">
          <cell r="B2217" t="str">
            <v>210517</v>
          </cell>
          <cell r="BH2217">
            <v>54.56</v>
          </cell>
        </row>
        <row r="2218">
          <cell r="B2218" t="str">
            <v>210588</v>
          </cell>
          <cell r="BH2218">
            <v>4294.0600000000004</v>
          </cell>
        </row>
        <row r="2219">
          <cell r="B2219" t="str">
            <v>210603</v>
          </cell>
          <cell r="BH2219">
            <v>44.72</v>
          </cell>
        </row>
        <row r="2220">
          <cell r="B2220" t="str">
            <v>210620</v>
          </cell>
          <cell r="BH2220">
            <v>331.96</v>
          </cell>
        </row>
        <row r="2221">
          <cell r="B2221" t="str">
            <v>210621</v>
          </cell>
          <cell r="BH2221">
            <v>113.59</v>
          </cell>
        </row>
        <row r="2222">
          <cell r="B2222" t="str">
            <v>210622</v>
          </cell>
          <cell r="BH2222">
            <v>196.14</v>
          </cell>
        </row>
        <row r="2223">
          <cell r="B2223" t="str">
            <v>210623</v>
          </cell>
          <cell r="BH2223">
            <v>387.74</v>
          </cell>
        </row>
        <row r="2224">
          <cell r="B2224" t="str">
            <v>210624</v>
          </cell>
          <cell r="BH2224">
            <v>1317.7</v>
          </cell>
        </row>
        <row r="2225">
          <cell r="B2225" t="str">
            <v>210625</v>
          </cell>
          <cell r="BH2225">
            <v>668.76</v>
          </cell>
        </row>
        <row r="2226">
          <cell r="B2226" t="str">
            <v>210626</v>
          </cell>
          <cell r="BH2226">
            <v>878.03</v>
          </cell>
        </row>
        <row r="2227">
          <cell r="B2227" t="str">
            <v>210627</v>
          </cell>
          <cell r="BH2227">
            <v>966.09</v>
          </cell>
        </row>
        <row r="2228">
          <cell r="B2228" t="str">
            <v>210628</v>
          </cell>
          <cell r="BH2228">
            <v>1021.11</v>
          </cell>
        </row>
        <row r="2229">
          <cell r="B2229" t="str">
            <v>210629</v>
          </cell>
          <cell r="BH2229">
            <v>47.11</v>
          </cell>
        </row>
        <row r="2230">
          <cell r="B2230" t="str">
            <v>210630</v>
          </cell>
          <cell r="BH2230">
            <v>1445.6</v>
          </cell>
        </row>
        <row r="2231">
          <cell r="B2231" t="str">
            <v>210631</v>
          </cell>
          <cell r="BH2231">
            <v>745.68</v>
          </cell>
        </row>
        <row r="2232">
          <cell r="B2232" t="str">
            <v>210632</v>
          </cell>
          <cell r="BH2232">
            <v>553.57000000000005</v>
          </cell>
        </row>
        <row r="2233">
          <cell r="B2233" t="str">
            <v>210634</v>
          </cell>
          <cell r="BH2233">
            <v>150.71</v>
          </cell>
        </row>
        <row r="2234">
          <cell r="B2234" t="str">
            <v>210635</v>
          </cell>
          <cell r="BH2234">
            <v>425.73</v>
          </cell>
        </row>
        <row r="2235">
          <cell r="B2235" t="str">
            <v>210636</v>
          </cell>
          <cell r="BH2235">
            <v>1393.72</v>
          </cell>
        </row>
        <row r="2236">
          <cell r="B2236" t="str">
            <v>210638</v>
          </cell>
          <cell r="BH2236">
            <v>824.06</v>
          </cell>
        </row>
        <row r="2237">
          <cell r="B2237" t="str">
            <v>210641</v>
          </cell>
          <cell r="BH2237">
            <v>944.66</v>
          </cell>
        </row>
        <row r="2238">
          <cell r="B2238" t="str">
            <v>210644</v>
          </cell>
          <cell r="BH2238">
            <v>868.05</v>
          </cell>
        </row>
        <row r="2239">
          <cell r="B2239" t="str">
            <v>210645</v>
          </cell>
          <cell r="BH2239">
            <v>342.52</v>
          </cell>
        </row>
        <row r="2240">
          <cell r="B2240" t="str">
            <v>210647</v>
          </cell>
          <cell r="BH2240">
            <v>2209.9899999999998</v>
          </cell>
        </row>
        <row r="2241">
          <cell r="B2241" t="str">
            <v>210649</v>
          </cell>
          <cell r="BH2241">
            <v>236.3</v>
          </cell>
        </row>
        <row r="2242">
          <cell r="B2242" t="str">
            <v>210652</v>
          </cell>
          <cell r="BH2242">
            <v>837.53</v>
          </cell>
        </row>
        <row r="2243">
          <cell r="B2243" t="str">
            <v>210653</v>
          </cell>
          <cell r="BH2243">
            <v>1046.81</v>
          </cell>
        </row>
        <row r="2244">
          <cell r="B2244" t="str">
            <v>210655</v>
          </cell>
          <cell r="BH2244">
            <v>188.74</v>
          </cell>
        </row>
        <row r="2245">
          <cell r="B2245" t="str">
            <v>210656</v>
          </cell>
          <cell r="BH2245">
            <v>189.22</v>
          </cell>
        </row>
        <row r="2246">
          <cell r="B2246" t="str">
            <v>210657</v>
          </cell>
          <cell r="BH2246">
            <v>106.51</v>
          </cell>
        </row>
        <row r="2247">
          <cell r="B2247" t="str">
            <v>210659</v>
          </cell>
          <cell r="BH2247">
            <v>88.57</v>
          </cell>
        </row>
        <row r="2248">
          <cell r="B2248" t="str">
            <v>210660</v>
          </cell>
          <cell r="BH2248">
            <v>106.4</v>
          </cell>
        </row>
        <row r="2249">
          <cell r="B2249" t="str">
            <v>210662</v>
          </cell>
          <cell r="BH2249">
            <v>36.1</v>
          </cell>
        </row>
        <row r="2250">
          <cell r="B2250" t="str">
            <v>210664</v>
          </cell>
          <cell r="BH2250">
            <v>55.54</v>
          </cell>
        </row>
        <row r="2251">
          <cell r="B2251" t="str">
            <v>210665</v>
          </cell>
          <cell r="BH2251">
            <v>88.57</v>
          </cell>
        </row>
        <row r="2252">
          <cell r="B2252" t="str">
            <v>210666</v>
          </cell>
          <cell r="BH2252">
            <v>106.4</v>
          </cell>
        </row>
        <row r="2253">
          <cell r="B2253" t="str">
            <v>210668</v>
          </cell>
          <cell r="BH2253">
            <v>68.739999999999995</v>
          </cell>
        </row>
        <row r="2254">
          <cell r="B2254" t="str">
            <v>210669</v>
          </cell>
          <cell r="BH2254">
            <v>31.94</v>
          </cell>
        </row>
        <row r="2255">
          <cell r="B2255" t="str">
            <v>210670</v>
          </cell>
          <cell r="BH2255">
            <v>59.57</v>
          </cell>
        </row>
        <row r="2256">
          <cell r="B2256" t="str">
            <v>210673</v>
          </cell>
          <cell r="BH2256">
            <v>589.37</v>
          </cell>
        </row>
        <row r="2257">
          <cell r="B2257" t="str">
            <v>210674</v>
          </cell>
          <cell r="BH2257">
            <v>291.02999999999997</v>
          </cell>
        </row>
        <row r="2258">
          <cell r="B2258" t="str">
            <v>210675</v>
          </cell>
          <cell r="BH2258">
            <v>453.03</v>
          </cell>
        </row>
        <row r="2259">
          <cell r="B2259" t="str">
            <v>210677</v>
          </cell>
          <cell r="BH2259">
            <v>194.89</v>
          </cell>
        </row>
        <row r="2260">
          <cell r="B2260" t="str">
            <v>210678</v>
          </cell>
          <cell r="BH2260">
            <v>557.52</v>
          </cell>
        </row>
        <row r="2261">
          <cell r="B2261" t="str">
            <v>210679</v>
          </cell>
          <cell r="BH2261">
            <v>378.78</v>
          </cell>
        </row>
        <row r="2262">
          <cell r="B2262" t="str">
            <v>210680</v>
          </cell>
          <cell r="BH2262">
            <v>302.98</v>
          </cell>
        </row>
        <row r="2263">
          <cell r="B2263" t="str">
            <v>210681</v>
          </cell>
          <cell r="BH2263">
            <v>1671.35</v>
          </cell>
        </row>
        <row r="2264">
          <cell r="B2264" t="str">
            <v>210682</v>
          </cell>
          <cell r="BH2264">
            <v>97.27</v>
          </cell>
        </row>
        <row r="2265">
          <cell r="B2265" t="str">
            <v>210683</v>
          </cell>
          <cell r="BH2265">
            <v>108.02</v>
          </cell>
        </row>
        <row r="2266">
          <cell r="B2266" t="str">
            <v>210684</v>
          </cell>
          <cell r="BH2266">
            <v>232.79</v>
          </cell>
        </row>
        <row r="2267">
          <cell r="B2267" t="str">
            <v>210685</v>
          </cell>
          <cell r="BH2267">
            <v>439.39</v>
          </cell>
        </row>
        <row r="2268">
          <cell r="B2268" t="str">
            <v>210686</v>
          </cell>
          <cell r="BH2268">
            <v>260.64</v>
          </cell>
        </row>
        <row r="2269">
          <cell r="B2269" t="str">
            <v>210687</v>
          </cell>
          <cell r="BH2269">
            <v>278.82</v>
          </cell>
        </row>
        <row r="2270">
          <cell r="B2270" t="str">
            <v>210689</v>
          </cell>
          <cell r="BH2270">
            <v>1446.71</v>
          </cell>
        </row>
        <row r="2271">
          <cell r="B2271" t="str">
            <v>210691</v>
          </cell>
          <cell r="BH2271">
            <v>875.68</v>
          </cell>
        </row>
        <row r="2272">
          <cell r="B2272" t="str">
            <v>210692</v>
          </cell>
          <cell r="BH2272">
            <v>360.71</v>
          </cell>
        </row>
        <row r="2273">
          <cell r="B2273" t="str">
            <v>210693</v>
          </cell>
          <cell r="BH2273">
            <v>619.61</v>
          </cell>
        </row>
        <row r="2274">
          <cell r="B2274" t="str">
            <v>210696</v>
          </cell>
          <cell r="BH2274">
            <v>498.33</v>
          </cell>
        </row>
        <row r="2275">
          <cell r="B2275" t="str">
            <v>210697</v>
          </cell>
          <cell r="BH2275">
            <v>1451.4</v>
          </cell>
        </row>
        <row r="2276">
          <cell r="B2276" t="str">
            <v>210699</v>
          </cell>
          <cell r="BH2276">
            <v>123.47</v>
          </cell>
        </row>
        <row r="2277">
          <cell r="B2277" t="str">
            <v>210700</v>
          </cell>
          <cell r="BH2277">
            <v>340.91</v>
          </cell>
        </row>
        <row r="2278">
          <cell r="B2278" t="str">
            <v>210701</v>
          </cell>
          <cell r="BH2278">
            <v>1399.74</v>
          </cell>
        </row>
        <row r="2279">
          <cell r="B2279" t="str">
            <v>210702</v>
          </cell>
          <cell r="BH2279">
            <v>798.49</v>
          </cell>
        </row>
        <row r="2280">
          <cell r="B2280" t="str">
            <v>210703</v>
          </cell>
          <cell r="BH2280">
            <v>471.9</v>
          </cell>
        </row>
        <row r="2281">
          <cell r="B2281" t="str">
            <v>210704</v>
          </cell>
          <cell r="BH2281">
            <v>949.95</v>
          </cell>
        </row>
        <row r="2282">
          <cell r="B2282" t="str">
            <v>210705</v>
          </cell>
          <cell r="BH2282">
            <v>696.95</v>
          </cell>
        </row>
        <row r="2283">
          <cell r="B2283" t="str">
            <v>210706</v>
          </cell>
          <cell r="BH2283">
            <v>1846.69</v>
          </cell>
        </row>
        <row r="2284">
          <cell r="B2284" t="str">
            <v>210708</v>
          </cell>
          <cell r="BH2284">
            <v>598.45000000000005</v>
          </cell>
        </row>
        <row r="2285">
          <cell r="B2285" t="str">
            <v>210709</v>
          </cell>
          <cell r="BH2285">
            <v>221.44</v>
          </cell>
        </row>
        <row r="2286">
          <cell r="B2286" t="str">
            <v>210710</v>
          </cell>
          <cell r="BH2286">
            <v>27.68</v>
          </cell>
        </row>
        <row r="2287">
          <cell r="B2287" t="str">
            <v>210712</v>
          </cell>
          <cell r="BH2287">
            <v>58.99</v>
          </cell>
        </row>
        <row r="2288">
          <cell r="B2288" t="str">
            <v>210713</v>
          </cell>
          <cell r="BH2288">
            <v>69.650000000000006</v>
          </cell>
        </row>
        <row r="2289">
          <cell r="B2289" t="str">
            <v>210714</v>
          </cell>
          <cell r="BH2289">
            <v>825.78</v>
          </cell>
        </row>
        <row r="2290">
          <cell r="B2290" t="str">
            <v>210715</v>
          </cell>
          <cell r="BH2290">
            <v>774.13</v>
          </cell>
        </row>
        <row r="2291">
          <cell r="B2291" t="str">
            <v>210716</v>
          </cell>
          <cell r="BH2291">
            <v>237.95</v>
          </cell>
        </row>
        <row r="2292">
          <cell r="B2292" t="str">
            <v>210717</v>
          </cell>
          <cell r="BH2292">
            <v>654.53</v>
          </cell>
        </row>
        <row r="2293">
          <cell r="B2293" t="str">
            <v>210718</v>
          </cell>
          <cell r="BH2293">
            <v>1573.07</v>
          </cell>
        </row>
        <row r="2294">
          <cell r="B2294" t="str">
            <v>210719</v>
          </cell>
          <cell r="BH2294">
            <v>871.05</v>
          </cell>
        </row>
        <row r="2295">
          <cell r="B2295" t="str">
            <v>210720</v>
          </cell>
          <cell r="BH2295">
            <v>1022.59</v>
          </cell>
        </row>
        <row r="2296">
          <cell r="B2296" t="str">
            <v>210721</v>
          </cell>
          <cell r="BH2296">
            <v>28.33</v>
          </cell>
        </row>
        <row r="2297">
          <cell r="B2297" t="str">
            <v>210722</v>
          </cell>
          <cell r="BH2297">
            <v>65.540000000000006</v>
          </cell>
        </row>
        <row r="2298">
          <cell r="B2298" t="str">
            <v>210723</v>
          </cell>
          <cell r="BH2298">
            <v>69.3</v>
          </cell>
        </row>
        <row r="2299">
          <cell r="B2299" t="str">
            <v>210724</v>
          </cell>
          <cell r="BH2299">
            <v>98.25</v>
          </cell>
        </row>
        <row r="2300">
          <cell r="B2300" t="str">
            <v>210725</v>
          </cell>
          <cell r="BH2300">
            <v>36.67</v>
          </cell>
        </row>
        <row r="2301">
          <cell r="B2301" t="str">
            <v>210726</v>
          </cell>
          <cell r="BH2301">
            <v>60.4</v>
          </cell>
        </row>
        <row r="2302">
          <cell r="B2302" t="str">
            <v>210727</v>
          </cell>
          <cell r="BH2302">
            <v>24.86</v>
          </cell>
        </row>
        <row r="2303">
          <cell r="B2303" t="str">
            <v>210728</v>
          </cell>
          <cell r="BH2303">
            <v>63.74</v>
          </cell>
        </row>
        <row r="2304">
          <cell r="B2304" t="str">
            <v>210729</v>
          </cell>
          <cell r="BH2304">
            <v>32.94</v>
          </cell>
        </row>
        <row r="2305">
          <cell r="B2305" t="str">
            <v>210730</v>
          </cell>
          <cell r="BH2305">
            <v>72.88</v>
          </cell>
        </row>
        <row r="2306">
          <cell r="B2306" t="str">
            <v>210731</v>
          </cell>
          <cell r="BH2306">
            <v>62.09</v>
          </cell>
        </row>
        <row r="2307">
          <cell r="B2307" t="str">
            <v>210734</v>
          </cell>
          <cell r="BH2307">
            <v>968.14</v>
          </cell>
        </row>
        <row r="2308">
          <cell r="B2308" t="str">
            <v>210773</v>
          </cell>
          <cell r="BH2308">
            <v>1046.3499999999999</v>
          </cell>
        </row>
        <row r="2309">
          <cell r="B2309" t="str">
            <v>210774</v>
          </cell>
          <cell r="BH2309">
            <v>1046.3499999999999</v>
          </cell>
        </row>
        <row r="2310">
          <cell r="B2310" t="str">
            <v>210777</v>
          </cell>
          <cell r="BH2310">
            <v>54.7</v>
          </cell>
        </row>
        <row r="2311">
          <cell r="B2311" t="str">
            <v>210778</v>
          </cell>
          <cell r="BH2311">
            <v>30.56</v>
          </cell>
        </row>
        <row r="2312">
          <cell r="B2312" t="str">
            <v>210779</v>
          </cell>
          <cell r="BH2312">
            <v>424.58</v>
          </cell>
        </row>
        <row r="2313">
          <cell r="B2313" t="str">
            <v>210787</v>
          </cell>
          <cell r="BH2313">
            <v>268.26</v>
          </cell>
        </row>
        <row r="2314">
          <cell r="B2314" t="str">
            <v>210803</v>
          </cell>
          <cell r="BH2314">
            <v>34.68</v>
          </cell>
        </row>
        <row r="2315">
          <cell r="B2315" t="str">
            <v>210804</v>
          </cell>
          <cell r="BH2315">
            <v>61.73</v>
          </cell>
        </row>
        <row r="2316">
          <cell r="B2316" t="str">
            <v>210805</v>
          </cell>
          <cell r="BH2316">
            <v>71.86</v>
          </cell>
        </row>
        <row r="2317">
          <cell r="B2317" t="str">
            <v>210806</v>
          </cell>
          <cell r="BH2317">
            <v>362.47</v>
          </cell>
        </row>
        <row r="2318">
          <cell r="B2318" t="str">
            <v>210811</v>
          </cell>
          <cell r="BH2318">
            <v>2571.14</v>
          </cell>
        </row>
        <row r="2319">
          <cell r="B2319" t="str">
            <v>210813</v>
          </cell>
          <cell r="BH2319">
            <v>2077.0300000000002</v>
          </cell>
        </row>
        <row r="2320">
          <cell r="B2320" t="str">
            <v>210814</v>
          </cell>
          <cell r="BH2320">
            <v>332.24</v>
          </cell>
        </row>
        <row r="2321">
          <cell r="B2321" t="str">
            <v>210815</v>
          </cell>
          <cell r="BH2321">
            <v>87.63</v>
          </cell>
        </row>
        <row r="2322">
          <cell r="B2322" t="str">
            <v>210880</v>
          </cell>
          <cell r="BH2322">
            <v>1165.6500000000001</v>
          </cell>
        </row>
        <row r="2323">
          <cell r="B2323" t="str">
            <v>210883</v>
          </cell>
          <cell r="BH2323">
            <v>424.44</v>
          </cell>
        </row>
        <row r="2324">
          <cell r="B2324" t="str">
            <v>210884</v>
          </cell>
          <cell r="BH2324">
            <v>122.97</v>
          </cell>
        </row>
        <row r="2325">
          <cell r="B2325" t="str">
            <v>210885</v>
          </cell>
          <cell r="BH2325">
            <v>359.79</v>
          </cell>
        </row>
        <row r="2326">
          <cell r="B2326" t="str">
            <v>210891</v>
          </cell>
          <cell r="BH2326">
            <v>678.89</v>
          </cell>
        </row>
        <row r="2327">
          <cell r="B2327" t="str">
            <v>210892</v>
          </cell>
          <cell r="BH2327">
            <v>2886.37</v>
          </cell>
        </row>
        <row r="2328">
          <cell r="B2328" t="str">
            <v>210893</v>
          </cell>
          <cell r="BH2328">
            <v>1422.77</v>
          </cell>
        </row>
        <row r="2329">
          <cell r="B2329" t="str">
            <v>210896</v>
          </cell>
          <cell r="BH2329">
            <v>342.52</v>
          </cell>
        </row>
        <row r="2330">
          <cell r="B2330" t="str">
            <v>210897</v>
          </cell>
          <cell r="BH2330">
            <v>999.82</v>
          </cell>
        </row>
        <row r="2331">
          <cell r="B2331" t="str">
            <v>210898</v>
          </cell>
          <cell r="BH2331">
            <v>2048.71</v>
          </cell>
        </row>
        <row r="2332">
          <cell r="B2332" t="str">
            <v>210899</v>
          </cell>
          <cell r="BH2332">
            <v>890.95</v>
          </cell>
        </row>
        <row r="2333">
          <cell r="B2333" t="str">
            <v>210900</v>
          </cell>
          <cell r="BH2333">
            <v>1439.08</v>
          </cell>
        </row>
        <row r="2334">
          <cell r="B2334" t="str">
            <v>210901</v>
          </cell>
          <cell r="BH2334">
            <v>1929.38</v>
          </cell>
        </row>
        <row r="2335">
          <cell r="B2335" t="str">
            <v>210902</v>
          </cell>
          <cell r="BH2335">
            <v>1399.6</v>
          </cell>
        </row>
        <row r="2336">
          <cell r="B2336" t="str">
            <v>210903</v>
          </cell>
          <cell r="BH2336">
            <v>1962.11</v>
          </cell>
        </row>
        <row r="2337">
          <cell r="B2337" t="str">
            <v>210906</v>
          </cell>
          <cell r="BH2337">
            <v>48.31</v>
          </cell>
        </row>
        <row r="2338">
          <cell r="B2338" t="str">
            <v>210907</v>
          </cell>
          <cell r="BH2338">
            <v>51.38</v>
          </cell>
        </row>
        <row r="2339">
          <cell r="B2339" t="str">
            <v>210930</v>
          </cell>
          <cell r="BH2339">
            <v>83.95</v>
          </cell>
        </row>
        <row r="2340">
          <cell r="B2340" t="str">
            <v>210941</v>
          </cell>
          <cell r="BH2340">
            <v>926.44</v>
          </cell>
        </row>
        <row r="2341">
          <cell r="B2341" t="str">
            <v>210943</v>
          </cell>
          <cell r="BH2341">
            <v>722.75</v>
          </cell>
        </row>
        <row r="2342">
          <cell r="B2342" t="str">
            <v>210944</v>
          </cell>
          <cell r="BH2342">
            <v>193.72</v>
          </cell>
        </row>
        <row r="2343">
          <cell r="B2343" t="str">
            <v>210946</v>
          </cell>
          <cell r="BH2343">
            <v>175.36</v>
          </cell>
        </row>
        <row r="2344">
          <cell r="B2344" t="str">
            <v>210948</v>
          </cell>
          <cell r="BH2344">
            <v>21.51</v>
          </cell>
        </row>
        <row r="2345">
          <cell r="B2345" t="str">
            <v>210969</v>
          </cell>
          <cell r="BH2345">
            <v>790.12</v>
          </cell>
        </row>
        <row r="2346">
          <cell r="B2346" t="str">
            <v>211014</v>
          </cell>
          <cell r="BH2346">
            <v>72.16</v>
          </cell>
        </row>
        <row r="2347">
          <cell r="B2347" t="str">
            <v>211015</v>
          </cell>
          <cell r="BH2347">
            <v>51.97</v>
          </cell>
        </row>
        <row r="2348">
          <cell r="B2348" t="str">
            <v>211017</v>
          </cell>
          <cell r="BH2348">
            <v>161.27000000000001</v>
          </cell>
        </row>
        <row r="2349">
          <cell r="B2349" t="str">
            <v>211023</v>
          </cell>
          <cell r="BH2349">
            <v>130.05000000000001</v>
          </cell>
        </row>
        <row r="2350">
          <cell r="B2350" t="str">
            <v>211046</v>
          </cell>
          <cell r="BH2350">
            <v>50.4</v>
          </cell>
        </row>
        <row r="2351">
          <cell r="B2351" t="str">
            <v>211074</v>
          </cell>
          <cell r="BH2351">
            <v>539.30999999999995</v>
          </cell>
        </row>
        <row r="2352">
          <cell r="B2352" t="str">
            <v>211105</v>
          </cell>
          <cell r="BH2352">
            <v>155.83000000000001</v>
          </cell>
        </row>
        <row r="2353">
          <cell r="B2353" t="str">
            <v>211175</v>
          </cell>
          <cell r="BH2353">
            <v>687.85</v>
          </cell>
        </row>
        <row r="2354">
          <cell r="B2354" t="str">
            <v>211228</v>
          </cell>
          <cell r="BH2354">
            <v>739.36</v>
          </cell>
        </row>
        <row r="2355">
          <cell r="B2355" t="str">
            <v>211229</v>
          </cell>
          <cell r="BH2355">
            <v>131.79</v>
          </cell>
        </row>
        <row r="2356">
          <cell r="B2356" t="str">
            <v>211230</v>
          </cell>
          <cell r="BH2356">
            <v>131.79</v>
          </cell>
        </row>
        <row r="2357">
          <cell r="B2357" t="str">
            <v>211231</v>
          </cell>
          <cell r="BH2357">
            <v>453.03</v>
          </cell>
        </row>
        <row r="2358">
          <cell r="B2358" t="str">
            <v>211255</v>
          </cell>
          <cell r="BH2358">
            <v>447.47</v>
          </cell>
        </row>
        <row r="2359">
          <cell r="B2359" t="str">
            <v>211280</v>
          </cell>
          <cell r="BH2359">
            <v>64.72</v>
          </cell>
        </row>
        <row r="2360">
          <cell r="B2360" t="str">
            <v>211318</v>
          </cell>
          <cell r="BH2360">
            <v>32.909999999999997</v>
          </cell>
        </row>
        <row r="2361">
          <cell r="B2361" t="str">
            <v>211319</v>
          </cell>
          <cell r="BH2361">
            <v>424.36</v>
          </cell>
        </row>
        <row r="2362">
          <cell r="B2362" t="str">
            <v>211333</v>
          </cell>
          <cell r="BH2362">
            <v>83.08</v>
          </cell>
        </row>
        <row r="2363">
          <cell r="B2363" t="str">
            <v>211334</v>
          </cell>
          <cell r="BH2363">
            <v>24.71</v>
          </cell>
        </row>
        <row r="2364">
          <cell r="B2364" t="str">
            <v>211335</v>
          </cell>
          <cell r="BH2364">
            <v>28.33</v>
          </cell>
        </row>
        <row r="2365">
          <cell r="B2365" t="str">
            <v>211360</v>
          </cell>
          <cell r="BH2365">
            <v>185.34</v>
          </cell>
        </row>
        <row r="2366">
          <cell r="B2366" t="str">
            <v>211377</v>
          </cell>
          <cell r="BH2366">
            <v>423.22</v>
          </cell>
        </row>
        <row r="2367">
          <cell r="B2367" t="str">
            <v>211378</v>
          </cell>
          <cell r="BH2367">
            <v>27.02</v>
          </cell>
        </row>
        <row r="2368">
          <cell r="B2368" t="str">
            <v>211379</v>
          </cell>
          <cell r="BH2368">
            <v>131.94</v>
          </cell>
        </row>
        <row r="2369">
          <cell r="B2369" t="str">
            <v>211409</v>
          </cell>
          <cell r="BH2369">
            <v>72.63</v>
          </cell>
        </row>
        <row r="2370">
          <cell r="B2370" t="str">
            <v>211470</v>
          </cell>
          <cell r="BH2370">
            <v>1832.52</v>
          </cell>
        </row>
        <row r="2371">
          <cell r="B2371" t="str">
            <v>211477</v>
          </cell>
          <cell r="BH2371">
            <v>201.36</v>
          </cell>
        </row>
        <row r="2372">
          <cell r="B2372" t="str">
            <v>211510</v>
          </cell>
          <cell r="BH2372">
            <v>201.73</v>
          </cell>
        </row>
        <row r="2373">
          <cell r="B2373" t="str">
            <v>211511</v>
          </cell>
          <cell r="BH2373">
            <v>115.49</v>
          </cell>
        </row>
        <row r="2374">
          <cell r="B2374" t="str">
            <v>211521</v>
          </cell>
          <cell r="BH2374">
            <v>537.61</v>
          </cell>
        </row>
        <row r="2375">
          <cell r="B2375" t="str">
            <v>211552</v>
          </cell>
          <cell r="BH2375">
            <v>219.72</v>
          </cell>
        </row>
        <row r="2376">
          <cell r="B2376" t="str">
            <v>211560</v>
          </cell>
          <cell r="BH2376">
            <v>263.56</v>
          </cell>
        </row>
        <row r="2377">
          <cell r="B2377" t="str">
            <v>211632</v>
          </cell>
          <cell r="BH2377">
            <v>612.11</v>
          </cell>
        </row>
        <row r="2378">
          <cell r="B2378" t="str">
            <v>211633</v>
          </cell>
          <cell r="BH2378">
            <v>263.56</v>
          </cell>
        </row>
        <row r="2379">
          <cell r="B2379" t="str">
            <v>211636</v>
          </cell>
          <cell r="BH2379">
            <v>1365.02</v>
          </cell>
        </row>
        <row r="2380">
          <cell r="B2380" t="str">
            <v>211701</v>
          </cell>
          <cell r="BH2380">
            <v>1089.3499999999999</v>
          </cell>
        </row>
        <row r="2381">
          <cell r="B2381" t="str">
            <v>211702</v>
          </cell>
          <cell r="BH2381">
            <v>671.87</v>
          </cell>
        </row>
        <row r="2382">
          <cell r="B2382" t="str">
            <v>211703</v>
          </cell>
          <cell r="BH2382">
            <v>1387.02</v>
          </cell>
        </row>
        <row r="2383">
          <cell r="B2383" t="str">
            <v>211709</v>
          </cell>
          <cell r="BH2383">
            <v>361.89</v>
          </cell>
        </row>
        <row r="2384">
          <cell r="B2384" t="str">
            <v>211713</v>
          </cell>
          <cell r="BH2384">
            <v>122.68</v>
          </cell>
        </row>
        <row r="2385">
          <cell r="B2385" t="str">
            <v>211716</v>
          </cell>
          <cell r="BH2385">
            <v>148.1</v>
          </cell>
        </row>
        <row r="2386">
          <cell r="B2386" t="str">
            <v>211720</v>
          </cell>
          <cell r="BH2386">
            <v>181.32</v>
          </cell>
        </row>
        <row r="2387">
          <cell r="B2387" t="str">
            <v>211761</v>
          </cell>
          <cell r="BH2387">
            <v>470.29</v>
          </cell>
        </row>
        <row r="2388">
          <cell r="B2388" t="str">
            <v>211787</v>
          </cell>
          <cell r="BH2388">
            <v>2260.0300000000002</v>
          </cell>
        </row>
        <row r="2389">
          <cell r="B2389" t="str">
            <v>211796</v>
          </cell>
          <cell r="BH2389">
            <v>277.37</v>
          </cell>
        </row>
        <row r="2390">
          <cell r="B2390" t="str">
            <v>211798</v>
          </cell>
          <cell r="BH2390">
            <v>568.09</v>
          </cell>
        </row>
        <row r="2391">
          <cell r="B2391" t="str">
            <v>211799</v>
          </cell>
          <cell r="BH2391">
            <v>543.89</v>
          </cell>
        </row>
        <row r="2392">
          <cell r="B2392" t="str">
            <v>211800</v>
          </cell>
          <cell r="BH2392">
            <v>343.99</v>
          </cell>
        </row>
        <row r="2393">
          <cell r="B2393" t="str">
            <v>211811</v>
          </cell>
          <cell r="BH2393">
            <v>802.9</v>
          </cell>
        </row>
        <row r="2394">
          <cell r="B2394" t="str">
            <v>211812</v>
          </cell>
          <cell r="BH2394">
            <v>491.62</v>
          </cell>
        </row>
        <row r="2395">
          <cell r="B2395" t="str">
            <v>211813</v>
          </cell>
          <cell r="BH2395">
            <v>416.63</v>
          </cell>
        </row>
        <row r="2396">
          <cell r="B2396" t="str">
            <v>211815</v>
          </cell>
          <cell r="BH2396">
            <v>243.91</v>
          </cell>
        </row>
        <row r="2397">
          <cell r="B2397" t="str">
            <v>211816</v>
          </cell>
          <cell r="BH2397">
            <v>63.53</v>
          </cell>
        </row>
        <row r="2398">
          <cell r="B2398" t="str">
            <v>211818</v>
          </cell>
          <cell r="BH2398">
            <v>381.22</v>
          </cell>
        </row>
        <row r="2399">
          <cell r="B2399" t="str">
            <v>211822</v>
          </cell>
          <cell r="BH2399">
            <v>104.78</v>
          </cell>
        </row>
        <row r="2400">
          <cell r="B2400" t="str">
            <v>211824</v>
          </cell>
          <cell r="BH2400">
            <v>1049.5</v>
          </cell>
        </row>
        <row r="2401">
          <cell r="B2401" t="str">
            <v>211825</v>
          </cell>
          <cell r="BH2401">
            <v>640.87</v>
          </cell>
        </row>
        <row r="2402">
          <cell r="B2402" t="str">
            <v>211836</v>
          </cell>
          <cell r="BH2402">
            <v>269.72000000000003</v>
          </cell>
        </row>
        <row r="2403">
          <cell r="B2403" t="str">
            <v>211900</v>
          </cell>
          <cell r="BH2403">
            <v>218.29</v>
          </cell>
        </row>
        <row r="2404">
          <cell r="B2404" t="str">
            <v>000300407</v>
          </cell>
          <cell r="BH2404">
            <v>105.01</v>
          </cell>
        </row>
        <row r="2405">
          <cell r="B2405" t="str">
            <v>000300409</v>
          </cell>
          <cell r="BH2405">
            <v>105.01</v>
          </cell>
        </row>
        <row r="2406">
          <cell r="B2406" t="str">
            <v>000300411</v>
          </cell>
          <cell r="BH2406">
            <v>105.01</v>
          </cell>
        </row>
        <row r="2407">
          <cell r="B2407" t="str">
            <v>000300413</v>
          </cell>
          <cell r="BH2407">
            <v>105.01</v>
          </cell>
        </row>
        <row r="2408">
          <cell r="B2408" t="str">
            <v>000300603</v>
          </cell>
          <cell r="BH2408">
            <v>105.01</v>
          </cell>
        </row>
        <row r="2409">
          <cell r="B2409" t="str">
            <v>000300605</v>
          </cell>
          <cell r="BH2409">
            <v>105.01</v>
          </cell>
        </row>
        <row r="2410">
          <cell r="B2410" t="str">
            <v>000300607</v>
          </cell>
          <cell r="BH2410">
            <v>105.01</v>
          </cell>
        </row>
        <row r="2411">
          <cell r="B2411" t="str">
            <v>000300609</v>
          </cell>
          <cell r="BH2411">
            <v>105.01</v>
          </cell>
        </row>
        <row r="2412">
          <cell r="B2412" t="str">
            <v>000300611</v>
          </cell>
          <cell r="BH2412">
            <v>105.01</v>
          </cell>
        </row>
        <row r="2413">
          <cell r="B2413" t="str">
            <v>000300613</v>
          </cell>
          <cell r="BH2413">
            <v>105.01</v>
          </cell>
        </row>
        <row r="2414">
          <cell r="B2414" t="str">
            <v>000300615</v>
          </cell>
          <cell r="BH2414">
            <v>105.01</v>
          </cell>
        </row>
        <row r="2415">
          <cell r="B2415" t="str">
            <v>000300705</v>
          </cell>
          <cell r="BH2415">
            <v>105.01</v>
          </cell>
        </row>
        <row r="2416">
          <cell r="B2416" t="str">
            <v>000300707</v>
          </cell>
          <cell r="BH2416">
            <v>105.01</v>
          </cell>
        </row>
        <row r="2417">
          <cell r="B2417" t="str">
            <v>000300709</v>
          </cell>
          <cell r="BH2417">
            <v>105.01</v>
          </cell>
        </row>
        <row r="2418">
          <cell r="B2418" t="str">
            <v>000300711</v>
          </cell>
          <cell r="BH2418">
            <v>105.01</v>
          </cell>
        </row>
        <row r="2419">
          <cell r="B2419" t="str">
            <v>000300713</v>
          </cell>
          <cell r="BH2419">
            <v>105.01</v>
          </cell>
        </row>
        <row r="2420">
          <cell r="B2420" t="str">
            <v>000300715</v>
          </cell>
          <cell r="BH2420">
            <v>105.01</v>
          </cell>
        </row>
        <row r="2421">
          <cell r="B2421" t="str">
            <v>000300907</v>
          </cell>
          <cell r="BH2421">
            <v>105.01</v>
          </cell>
        </row>
        <row r="2422">
          <cell r="B2422" t="str">
            <v>000300909</v>
          </cell>
          <cell r="BH2422">
            <v>105.01</v>
          </cell>
        </row>
        <row r="2423">
          <cell r="B2423" t="str">
            <v>000300911</v>
          </cell>
          <cell r="BH2423">
            <v>105.01</v>
          </cell>
        </row>
        <row r="2424">
          <cell r="B2424" t="str">
            <v>000300913</v>
          </cell>
          <cell r="BH2424">
            <v>105.01</v>
          </cell>
        </row>
        <row r="2425">
          <cell r="B2425" t="str">
            <v>000300915</v>
          </cell>
          <cell r="BH2425">
            <v>105.01</v>
          </cell>
        </row>
        <row r="2426">
          <cell r="B2426" t="str">
            <v>000300917</v>
          </cell>
          <cell r="BH2426">
            <v>105.01</v>
          </cell>
        </row>
        <row r="2427">
          <cell r="B2427" t="str">
            <v>000301209</v>
          </cell>
          <cell r="BH2427">
            <v>105.01</v>
          </cell>
        </row>
        <row r="2428">
          <cell r="B2428" t="str">
            <v>000301211</v>
          </cell>
          <cell r="BH2428">
            <v>105.01</v>
          </cell>
        </row>
        <row r="2429">
          <cell r="B2429" t="str">
            <v>000301213</v>
          </cell>
          <cell r="BH2429">
            <v>105.01</v>
          </cell>
        </row>
        <row r="2430">
          <cell r="B2430" t="str">
            <v>000301215</v>
          </cell>
          <cell r="BH2430">
            <v>105.01</v>
          </cell>
        </row>
        <row r="2431">
          <cell r="B2431" t="str">
            <v>000301217</v>
          </cell>
          <cell r="BH2431">
            <v>105.01</v>
          </cell>
        </row>
        <row r="2432">
          <cell r="B2432" t="str">
            <v>000301411</v>
          </cell>
          <cell r="BH2432">
            <v>105.01</v>
          </cell>
        </row>
        <row r="2433">
          <cell r="B2433" t="str">
            <v>000301413</v>
          </cell>
          <cell r="BH2433">
            <v>105.01</v>
          </cell>
        </row>
        <row r="2434">
          <cell r="B2434" t="str">
            <v>000301415</v>
          </cell>
          <cell r="BH2434">
            <v>105.01</v>
          </cell>
        </row>
        <row r="2435">
          <cell r="B2435" t="str">
            <v>000301417</v>
          </cell>
          <cell r="BH2435">
            <v>105.01</v>
          </cell>
        </row>
        <row r="2436">
          <cell r="B2436" t="str">
            <v>000301419</v>
          </cell>
          <cell r="BH2436">
            <v>105.01</v>
          </cell>
        </row>
        <row r="2437">
          <cell r="B2437" t="str">
            <v>000301813</v>
          </cell>
          <cell r="BH2437">
            <v>105.01</v>
          </cell>
        </row>
        <row r="2438">
          <cell r="B2438" t="str">
            <v>000301815</v>
          </cell>
          <cell r="BH2438">
            <v>105.01</v>
          </cell>
        </row>
        <row r="2439">
          <cell r="B2439" t="str">
            <v>000301817</v>
          </cell>
          <cell r="BH2439">
            <v>105.01</v>
          </cell>
        </row>
        <row r="2440">
          <cell r="B2440" t="str">
            <v>000301819</v>
          </cell>
          <cell r="BH2440">
            <v>105.01</v>
          </cell>
        </row>
        <row r="2441">
          <cell r="B2441" t="str">
            <v>000302013</v>
          </cell>
          <cell r="BH2441">
            <v>105.01</v>
          </cell>
        </row>
        <row r="2442">
          <cell r="B2442" t="str">
            <v>000302015</v>
          </cell>
          <cell r="BH2442">
            <v>105.01</v>
          </cell>
        </row>
        <row r="2443">
          <cell r="B2443" t="str">
            <v>000302017</v>
          </cell>
          <cell r="BH2443">
            <v>105.01</v>
          </cell>
        </row>
        <row r="2444">
          <cell r="B2444" t="str">
            <v>000302019</v>
          </cell>
          <cell r="BH2444">
            <v>105.01</v>
          </cell>
        </row>
        <row r="2445">
          <cell r="B2445" t="str">
            <v>160000344</v>
          </cell>
          <cell r="BH2445" t="e">
            <v>#N/A</v>
          </cell>
        </row>
        <row r="2446">
          <cell r="B2446" t="str">
            <v>000302513</v>
          </cell>
          <cell r="BH2446">
            <v>105.01</v>
          </cell>
        </row>
        <row r="2447">
          <cell r="B2447" t="str">
            <v>000303013</v>
          </cell>
          <cell r="BH2447">
            <v>105.01</v>
          </cell>
        </row>
        <row r="2448">
          <cell r="B2448" t="str">
            <v>900015200</v>
          </cell>
          <cell r="BH2448" t="e">
            <v>#N/A</v>
          </cell>
        </row>
        <row r="2449">
          <cell r="B2449" t="str">
            <v>000323056</v>
          </cell>
          <cell r="BH2449">
            <v>16.22</v>
          </cell>
        </row>
        <row r="2450">
          <cell r="B2450" t="str">
            <v>000323061</v>
          </cell>
          <cell r="BH2450">
            <v>14.82</v>
          </cell>
        </row>
        <row r="2451">
          <cell r="B2451" t="str">
            <v>000323716</v>
          </cell>
          <cell r="BH2451">
            <v>53.86</v>
          </cell>
        </row>
        <row r="2452">
          <cell r="B2452" t="str">
            <v>000323717</v>
          </cell>
          <cell r="BH2452">
            <v>246.95</v>
          </cell>
        </row>
        <row r="2453">
          <cell r="B2453" t="str">
            <v>900018003</v>
          </cell>
          <cell r="BH2453" t="e">
            <v>#N/A</v>
          </cell>
        </row>
        <row r="2454">
          <cell r="B2454" t="str">
            <v>900019139</v>
          </cell>
          <cell r="BH2454" t="e">
            <v>#N/A</v>
          </cell>
        </row>
        <row r="2455">
          <cell r="B2455" t="str">
            <v>000400409</v>
          </cell>
          <cell r="BH2455">
            <v>75.83</v>
          </cell>
        </row>
        <row r="2456">
          <cell r="B2456" t="str">
            <v>000400411</v>
          </cell>
          <cell r="BH2456">
            <v>75.83</v>
          </cell>
        </row>
        <row r="2457">
          <cell r="B2457" t="str">
            <v>000400413</v>
          </cell>
          <cell r="BH2457">
            <v>75.83</v>
          </cell>
        </row>
        <row r="2458">
          <cell r="B2458" t="str">
            <v>000400607</v>
          </cell>
          <cell r="BH2458">
            <v>75.83</v>
          </cell>
        </row>
        <row r="2459">
          <cell r="B2459" t="str">
            <v>000400609</v>
          </cell>
          <cell r="BH2459">
            <v>75.83</v>
          </cell>
        </row>
        <row r="2460">
          <cell r="B2460" t="str">
            <v>000400611</v>
          </cell>
          <cell r="BH2460">
            <v>75.83</v>
          </cell>
        </row>
        <row r="2461">
          <cell r="B2461" t="str">
            <v>000400613</v>
          </cell>
          <cell r="BH2461">
            <v>75.83</v>
          </cell>
        </row>
        <row r="2462">
          <cell r="B2462" t="str">
            <v>000400615</v>
          </cell>
          <cell r="BH2462">
            <v>75.83</v>
          </cell>
        </row>
        <row r="2463">
          <cell r="B2463" t="str">
            <v>000400907</v>
          </cell>
          <cell r="BH2463">
            <v>75.83</v>
          </cell>
        </row>
        <row r="2464">
          <cell r="B2464" t="str">
            <v>000400909</v>
          </cell>
          <cell r="BH2464">
            <v>75.83</v>
          </cell>
        </row>
        <row r="2465">
          <cell r="B2465" t="str">
            <v>000400911</v>
          </cell>
          <cell r="BH2465">
            <v>75.83</v>
          </cell>
        </row>
        <row r="2466">
          <cell r="B2466" t="str">
            <v>000400913</v>
          </cell>
          <cell r="BH2466">
            <v>75.83</v>
          </cell>
        </row>
        <row r="2467">
          <cell r="B2467" t="str">
            <v>000400915</v>
          </cell>
          <cell r="BH2467">
            <v>75.83</v>
          </cell>
        </row>
        <row r="2468">
          <cell r="B2468" t="str">
            <v>000400917</v>
          </cell>
          <cell r="BH2468">
            <v>75.83</v>
          </cell>
        </row>
        <row r="2469">
          <cell r="B2469" t="str">
            <v>401104</v>
          </cell>
          <cell r="BH2469">
            <v>251.53</v>
          </cell>
        </row>
        <row r="2470">
          <cell r="B2470" t="str">
            <v>401105</v>
          </cell>
          <cell r="BH2470">
            <v>216.79</v>
          </cell>
        </row>
        <row r="2471">
          <cell r="B2471" t="str">
            <v>401106</v>
          </cell>
          <cell r="BH2471">
            <v>457.59</v>
          </cell>
        </row>
        <row r="2472">
          <cell r="B2472" t="str">
            <v>401108</v>
          </cell>
          <cell r="BH2472">
            <v>67.650000000000006</v>
          </cell>
        </row>
        <row r="2473">
          <cell r="B2473" t="str">
            <v>401109</v>
          </cell>
          <cell r="BH2473">
            <v>453.03</v>
          </cell>
        </row>
        <row r="2474">
          <cell r="B2474" t="str">
            <v>401110</v>
          </cell>
          <cell r="BH2474">
            <v>140.44</v>
          </cell>
        </row>
        <row r="2475">
          <cell r="B2475" t="str">
            <v>401111</v>
          </cell>
          <cell r="BH2475">
            <v>398.59</v>
          </cell>
        </row>
        <row r="2476">
          <cell r="B2476" t="str">
            <v>401116</v>
          </cell>
          <cell r="BH2476">
            <v>1507.34</v>
          </cell>
        </row>
        <row r="2477">
          <cell r="B2477" t="str">
            <v>401118</v>
          </cell>
          <cell r="BH2477">
            <v>76.900000000000006</v>
          </cell>
        </row>
        <row r="2478">
          <cell r="B2478" t="str">
            <v>401126</v>
          </cell>
          <cell r="BH2478">
            <v>1323.18</v>
          </cell>
        </row>
        <row r="2479">
          <cell r="B2479" t="str">
            <v>401128</v>
          </cell>
          <cell r="BH2479">
            <v>2455.1999999999998</v>
          </cell>
        </row>
        <row r="2480">
          <cell r="B2480" t="str">
            <v>401206</v>
          </cell>
          <cell r="BH2480">
            <v>230.43</v>
          </cell>
        </row>
        <row r="2481">
          <cell r="B2481" t="str">
            <v>000401207</v>
          </cell>
          <cell r="BH2481">
            <v>75.83</v>
          </cell>
        </row>
        <row r="2482">
          <cell r="B2482" t="str">
            <v>401207</v>
          </cell>
          <cell r="BH2482">
            <v>45.19</v>
          </cell>
        </row>
        <row r="2483">
          <cell r="B2483" t="str">
            <v>401208</v>
          </cell>
          <cell r="BH2483">
            <v>54.3</v>
          </cell>
        </row>
        <row r="2484">
          <cell r="B2484" t="str">
            <v>000401209</v>
          </cell>
          <cell r="BH2484">
            <v>75.83</v>
          </cell>
        </row>
        <row r="2485">
          <cell r="B2485" t="str">
            <v>401209</v>
          </cell>
          <cell r="BH2485">
            <v>95.29</v>
          </cell>
        </row>
        <row r="2486">
          <cell r="B2486" t="str">
            <v>401210</v>
          </cell>
          <cell r="BH2486">
            <v>389.8</v>
          </cell>
        </row>
        <row r="2487">
          <cell r="B2487" t="str">
            <v>000401211</v>
          </cell>
          <cell r="BH2487">
            <v>75.83</v>
          </cell>
        </row>
        <row r="2488">
          <cell r="B2488" t="str">
            <v>000401213</v>
          </cell>
          <cell r="BH2488">
            <v>75.83</v>
          </cell>
        </row>
        <row r="2489">
          <cell r="B2489" t="str">
            <v>000401215</v>
          </cell>
          <cell r="BH2489">
            <v>75.83</v>
          </cell>
        </row>
        <row r="2490">
          <cell r="B2490" t="str">
            <v>401215</v>
          </cell>
          <cell r="BH2490">
            <v>583.37</v>
          </cell>
        </row>
        <row r="2491">
          <cell r="B2491" t="str">
            <v>401216</v>
          </cell>
          <cell r="BH2491">
            <v>235.94</v>
          </cell>
        </row>
        <row r="2492">
          <cell r="B2492" t="str">
            <v>000401217</v>
          </cell>
          <cell r="BH2492">
            <v>75.83</v>
          </cell>
        </row>
        <row r="2493">
          <cell r="B2493" t="str">
            <v>401218</v>
          </cell>
          <cell r="BH2493">
            <v>860.88</v>
          </cell>
        </row>
        <row r="2494">
          <cell r="B2494" t="str">
            <v>401219</v>
          </cell>
          <cell r="BH2494">
            <v>367.03</v>
          </cell>
        </row>
        <row r="2495">
          <cell r="B2495" t="str">
            <v>401220</v>
          </cell>
          <cell r="BH2495">
            <v>256.3</v>
          </cell>
        </row>
        <row r="2496">
          <cell r="B2496" t="str">
            <v>401221</v>
          </cell>
          <cell r="BH2496">
            <v>389.49</v>
          </cell>
        </row>
        <row r="2497">
          <cell r="B2497" t="str">
            <v>401224</v>
          </cell>
          <cell r="BH2497">
            <v>254.47</v>
          </cell>
        </row>
        <row r="2498">
          <cell r="B2498" t="str">
            <v>401226</v>
          </cell>
          <cell r="BH2498">
            <v>176.38</v>
          </cell>
        </row>
        <row r="2499">
          <cell r="B2499" t="str">
            <v>401228</v>
          </cell>
          <cell r="BH2499">
            <v>75.22</v>
          </cell>
        </row>
        <row r="2500">
          <cell r="B2500" t="str">
            <v>401230</v>
          </cell>
          <cell r="BH2500">
            <v>192.4</v>
          </cell>
        </row>
        <row r="2501">
          <cell r="B2501" t="str">
            <v>401232</v>
          </cell>
          <cell r="BH2501">
            <v>186.37</v>
          </cell>
        </row>
        <row r="2502">
          <cell r="B2502" t="str">
            <v>401233</v>
          </cell>
          <cell r="BH2502">
            <v>104.49</v>
          </cell>
        </row>
        <row r="2503">
          <cell r="B2503" t="str">
            <v>401234</v>
          </cell>
          <cell r="BH2503">
            <v>87.03</v>
          </cell>
        </row>
        <row r="2504">
          <cell r="B2504" t="str">
            <v>401235</v>
          </cell>
          <cell r="BH2504">
            <v>720.03</v>
          </cell>
        </row>
        <row r="2505">
          <cell r="B2505" t="str">
            <v>401236</v>
          </cell>
          <cell r="BH2505">
            <v>4029.97</v>
          </cell>
        </row>
        <row r="2506">
          <cell r="B2506" t="str">
            <v>401237</v>
          </cell>
          <cell r="BH2506">
            <v>269.72000000000003</v>
          </cell>
        </row>
        <row r="2507">
          <cell r="B2507" t="str">
            <v>401301</v>
          </cell>
          <cell r="BH2507">
            <v>1136.79</v>
          </cell>
        </row>
        <row r="2508">
          <cell r="B2508" t="str">
            <v>401306</v>
          </cell>
          <cell r="BH2508">
            <v>57.83</v>
          </cell>
        </row>
        <row r="2509">
          <cell r="B2509" t="str">
            <v>401326</v>
          </cell>
          <cell r="BH2509">
            <v>804.36</v>
          </cell>
        </row>
        <row r="2510">
          <cell r="B2510" t="str">
            <v>000401407</v>
          </cell>
          <cell r="BH2510">
            <v>75.83</v>
          </cell>
        </row>
        <row r="2511">
          <cell r="B2511" t="str">
            <v>000401409</v>
          </cell>
          <cell r="BH2511">
            <v>75.83</v>
          </cell>
        </row>
        <row r="2512">
          <cell r="B2512" t="str">
            <v>000401411</v>
          </cell>
          <cell r="BH2512">
            <v>75.83</v>
          </cell>
        </row>
        <row r="2513">
          <cell r="B2513" t="str">
            <v>000401413</v>
          </cell>
          <cell r="BH2513">
            <v>75.83</v>
          </cell>
        </row>
        <row r="2514">
          <cell r="B2514" t="str">
            <v>000401415</v>
          </cell>
          <cell r="BH2514">
            <v>75.83</v>
          </cell>
        </row>
        <row r="2515">
          <cell r="B2515" t="str">
            <v>000401417</v>
          </cell>
          <cell r="BH2515">
            <v>75.83</v>
          </cell>
        </row>
        <row r="2516">
          <cell r="B2516" t="str">
            <v>000401419</v>
          </cell>
          <cell r="BH2516">
            <v>75.83</v>
          </cell>
        </row>
        <row r="2517">
          <cell r="B2517" t="str">
            <v>000401807</v>
          </cell>
          <cell r="BH2517">
            <v>75.83</v>
          </cell>
        </row>
        <row r="2518">
          <cell r="B2518" t="str">
            <v>000401809</v>
          </cell>
          <cell r="BH2518">
            <v>75.83</v>
          </cell>
        </row>
        <row r="2519">
          <cell r="B2519" t="str">
            <v>000401811</v>
          </cell>
          <cell r="BH2519">
            <v>75.83</v>
          </cell>
        </row>
        <row r="2520">
          <cell r="B2520" t="str">
            <v>000401813</v>
          </cell>
          <cell r="BH2520">
            <v>75.83</v>
          </cell>
        </row>
        <row r="2521">
          <cell r="B2521" t="str">
            <v>000401815</v>
          </cell>
          <cell r="BH2521">
            <v>75.83</v>
          </cell>
        </row>
        <row r="2522">
          <cell r="B2522" t="str">
            <v>000401817</v>
          </cell>
          <cell r="BH2522">
            <v>75.83</v>
          </cell>
        </row>
        <row r="2523">
          <cell r="B2523" t="str">
            <v>000401819</v>
          </cell>
          <cell r="BH2523">
            <v>75.83</v>
          </cell>
        </row>
        <row r="2524">
          <cell r="B2524" t="str">
            <v>402385</v>
          </cell>
          <cell r="BH2524">
            <v>317.8</v>
          </cell>
        </row>
        <row r="2525">
          <cell r="B2525" t="str">
            <v>000402511</v>
          </cell>
          <cell r="BH2525">
            <v>75.83</v>
          </cell>
        </row>
        <row r="2526">
          <cell r="B2526" t="str">
            <v>000402513</v>
          </cell>
          <cell r="BH2526">
            <v>75.83</v>
          </cell>
        </row>
        <row r="2527">
          <cell r="B2527" t="str">
            <v>000402515</v>
          </cell>
          <cell r="BH2527">
            <v>75.83</v>
          </cell>
        </row>
        <row r="2528">
          <cell r="B2528" t="str">
            <v>000402517</v>
          </cell>
          <cell r="BH2528">
            <v>75.83</v>
          </cell>
        </row>
        <row r="2529">
          <cell r="B2529" t="str">
            <v>000402519</v>
          </cell>
          <cell r="BH2529">
            <v>75.83</v>
          </cell>
        </row>
        <row r="2530">
          <cell r="B2530" t="str">
            <v>000403011</v>
          </cell>
          <cell r="BH2530">
            <v>75.83</v>
          </cell>
        </row>
        <row r="2531">
          <cell r="B2531" t="str">
            <v>000403013</v>
          </cell>
          <cell r="BH2531">
            <v>75.83</v>
          </cell>
        </row>
        <row r="2532">
          <cell r="B2532" t="str">
            <v>000403015</v>
          </cell>
          <cell r="BH2532">
            <v>75.83</v>
          </cell>
        </row>
        <row r="2533">
          <cell r="B2533" t="str">
            <v>000403017</v>
          </cell>
          <cell r="BH2533">
            <v>75.83</v>
          </cell>
        </row>
        <row r="2534">
          <cell r="B2534" t="str">
            <v>000403019</v>
          </cell>
          <cell r="BH2534">
            <v>91.39</v>
          </cell>
        </row>
        <row r="2535">
          <cell r="B2535" t="str">
            <v>000404005</v>
          </cell>
          <cell r="BH2535">
            <v>195</v>
          </cell>
        </row>
        <row r="2536">
          <cell r="B2536" t="str">
            <v>000404011</v>
          </cell>
          <cell r="BH2536">
            <v>75.83</v>
          </cell>
        </row>
        <row r="2537">
          <cell r="B2537" t="str">
            <v>000404013</v>
          </cell>
          <cell r="BH2537">
            <v>75.83</v>
          </cell>
        </row>
        <row r="2538">
          <cell r="B2538" t="str">
            <v>000404015</v>
          </cell>
          <cell r="BH2538">
            <v>75.83</v>
          </cell>
        </row>
        <row r="2539">
          <cell r="B2539" t="str">
            <v>000404017</v>
          </cell>
          <cell r="BH2539">
            <v>75.83</v>
          </cell>
        </row>
        <row r="2540">
          <cell r="B2540" t="str">
            <v>000404019</v>
          </cell>
          <cell r="BH2540">
            <v>75.83</v>
          </cell>
        </row>
        <row r="2541">
          <cell r="B2541" t="str">
            <v>000404509</v>
          </cell>
          <cell r="BH2541">
            <v>75.83</v>
          </cell>
        </row>
        <row r="2542">
          <cell r="B2542" t="str">
            <v>000404511</v>
          </cell>
          <cell r="BH2542">
            <v>75.83</v>
          </cell>
        </row>
        <row r="2543">
          <cell r="B2543" t="str">
            <v>000404513</v>
          </cell>
          <cell r="BH2543">
            <v>75.83</v>
          </cell>
        </row>
        <row r="2544">
          <cell r="B2544" t="str">
            <v>000404515</v>
          </cell>
          <cell r="BH2544">
            <v>75.83</v>
          </cell>
        </row>
        <row r="2545">
          <cell r="B2545" t="str">
            <v>000404517</v>
          </cell>
          <cell r="BH2545">
            <v>75.83</v>
          </cell>
        </row>
        <row r="2546">
          <cell r="B2546" t="str">
            <v>000404519</v>
          </cell>
          <cell r="BH2546">
            <v>75.83</v>
          </cell>
        </row>
        <row r="2547">
          <cell r="B2547" t="str">
            <v>000406811</v>
          </cell>
          <cell r="BH2547">
            <v>80.34</v>
          </cell>
        </row>
        <row r="2548">
          <cell r="B2548" t="str">
            <v>000406813</v>
          </cell>
          <cell r="BH2548">
            <v>80.34</v>
          </cell>
        </row>
        <row r="2549">
          <cell r="B2549" t="str">
            <v>000406815</v>
          </cell>
          <cell r="BH2549">
            <v>80.34</v>
          </cell>
        </row>
        <row r="2550">
          <cell r="B2550" t="str">
            <v>000406817</v>
          </cell>
          <cell r="BH2550">
            <v>80.34</v>
          </cell>
        </row>
        <row r="2551">
          <cell r="B2551" t="str">
            <v>000406819</v>
          </cell>
          <cell r="BH2551">
            <v>80.34</v>
          </cell>
        </row>
        <row r="2552">
          <cell r="B2552" t="str">
            <v>000410013</v>
          </cell>
          <cell r="BH2552">
            <v>80.34</v>
          </cell>
        </row>
        <row r="2553">
          <cell r="B2553" t="str">
            <v>000410015</v>
          </cell>
          <cell r="BH2553">
            <v>80.34</v>
          </cell>
        </row>
        <row r="2554">
          <cell r="B2554" t="str">
            <v>000410017</v>
          </cell>
          <cell r="BH2554">
            <v>80.34</v>
          </cell>
        </row>
        <row r="2555">
          <cell r="B2555" t="str">
            <v>000410019</v>
          </cell>
          <cell r="BH2555">
            <v>80.34</v>
          </cell>
        </row>
        <row r="2556">
          <cell r="B2556" t="str">
            <v>900022754</v>
          </cell>
          <cell r="BH2556" t="e">
            <v>#N/A</v>
          </cell>
        </row>
        <row r="2557">
          <cell r="B2557" t="str">
            <v>910013168-V3</v>
          </cell>
          <cell r="BH2557" t="e">
            <v>#N/A</v>
          </cell>
        </row>
        <row r="2558">
          <cell r="B2558" t="str">
            <v>910031769</v>
          </cell>
          <cell r="BH2558">
            <v>378.22</v>
          </cell>
        </row>
        <row r="2559">
          <cell r="B2559" t="str">
            <v>910034058</v>
          </cell>
          <cell r="BH2559">
            <v>3768</v>
          </cell>
        </row>
        <row r="2560">
          <cell r="B2560" t="str">
            <v>910034426</v>
          </cell>
          <cell r="BH2560">
            <v>3600.49</v>
          </cell>
        </row>
        <row r="2561">
          <cell r="B2561" t="str">
            <v>910035424</v>
          </cell>
          <cell r="BH2561" t="e">
            <v>#N/A</v>
          </cell>
        </row>
        <row r="2562">
          <cell r="B2562" t="str">
            <v>910035428</v>
          </cell>
          <cell r="BH2562" t="e">
            <v>#N/A</v>
          </cell>
        </row>
        <row r="2563">
          <cell r="B2563" t="str">
            <v>910035639</v>
          </cell>
          <cell r="BH2563" t="e">
            <v>#N/A</v>
          </cell>
        </row>
        <row r="2564">
          <cell r="B2564" t="str">
            <v>910036356</v>
          </cell>
          <cell r="BH2564" t="e">
            <v>#N/A</v>
          </cell>
        </row>
        <row r="2565">
          <cell r="B2565" t="str">
            <v>130000625-12</v>
          </cell>
          <cell r="BH2565" t="e">
            <v>#N/A</v>
          </cell>
        </row>
        <row r="2566">
          <cell r="B2566" t="str">
            <v>1400909AT</v>
          </cell>
          <cell r="BH2566" t="e">
            <v>#N/A</v>
          </cell>
        </row>
        <row r="2567">
          <cell r="B2567" t="str">
            <v>910034728-G8IAG</v>
          </cell>
          <cell r="BH2567">
            <v>4593.09</v>
          </cell>
        </row>
        <row r="2568">
          <cell r="B2568" t="str">
            <v>E4BSPB301</v>
          </cell>
          <cell r="BH2568" t="e">
            <v>#N/A</v>
          </cell>
        </row>
        <row r="2569">
          <cell r="B2569" t="str">
            <v>E6PCOD133</v>
          </cell>
          <cell r="BH2569" t="e">
            <v>#N/A</v>
          </cell>
        </row>
        <row r="2570">
          <cell r="B2570" t="str">
            <v>F6RLBH004</v>
          </cell>
          <cell r="BH2570">
            <v>8.43</v>
          </cell>
        </row>
        <row r="2571">
          <cell r="B2571" t="str">
            <v>F6RLBH233</v>
          </cell>
          <cell r="BH2571">
            <v>8.9600000000000009</v>
          </cell>
        </row>
        <row r="2572">
          <cell r="B2572" t="str">
            <v>F6RLCH015</v>
          </cell>
          <cell r="BH2572">
            <v>10.08</v>
          </cell>
        </row>
        <row r="2573">
          <cell r="B2573" t="str">
            <v>F6RLCS184</v>
          </cell>
          <cell r="BH2573">
            <v>7.59</v>
          </cell>
        </row>
        <row r="2574">
          <cell r="B2574" t="str">
            <v>F6RLCS185</v>
          </cell>
          <cell r="BH2574">
            <v>8.0399999999999991</v>
          </cell>
        </row>
        <row r="2575">
          <cell r="B2575" t="str">
            <v>F6RLCS204</v>
          </cell>
          <cell r="BH2575">
            <v>15.08</v>
          </cell>
        </row>
        <row r="2576">
          <cell r="B2576" t="str">
            <v>F6RLCS205</v>
          </cell>
          <cell r="BH2576">
            <v>17.440000000000001</v>
          </cell>
        </row>
        <row r="2577">
          <cell r="B2577" t="str">
            <v>F6RLCS209</v>
          </cell>
          <cell r="BH2577">
            <v>12.73</v>
          </cell>
        </row>
        <row r="2578">
          <cell r="B2578" t="str">
            <v>F6RLCS210</v>
          </cell>
          <cell r="BH2578">
            <v>10.25</v>
          </cell>
        </row>
        <row r="2579">
          <cell r="B2579" t="str">
            <v>F6RLCS264</v>
          </cell>
          <cell r="BH2579">
            <v>9.56</v>
          </cell>
        </row>
        <row r="2580">
          <cell r="B2580" t="str">
            <v>F6RLCS265</v>
          </cell>
          <cell r="BH2580">
            <v>13.33</v>
          </cell>
        </row>
        <row r="2581">
          <cell r="B2581" t="str">
            <v>F6RLCS304</v>
          </cell>
          <cell r="BH2581">
            <v>5.59</v>
          </cell>
        </row>
        <row r="2582">
          <cell r="B2582" t="str">
            <v>F6RLCS354</v>
          </cell>
          <cell r="BH2582">
            <v>11.8</v>
          </cell>
        </row>
        <row r="2583">
          <cell r="B2583" t="str">
            <v>F6RLCS367</v>
          </cell>
          <cell r="BH2583">
            <v>7.5</v>
          </cell>
        </row>
        <row r="2584">
          <cell r="B2584" t="str">
            <v>F6RLCS393</v>
          </cell>
          <cell r="BH2584">
            <v>12.3</v>
          </cell>
        </row>
        <row r="2585">
          <cell r="B2585" t="str">
            <v>F6RLCS466</v>
          </cell>
          <cell r="BH2585">
            <v>9.56</v>
          </cell>
        </row>
        <row r="2586">
          <cell r="B2586" t="str">
            <v>F6RLCS515</v>
          </cell>
          <cell r="BH2586">
            <v>15.61</v>
          </cell>
        </row>
        <row r="2587">
          <cell r="B2587" t="str">
            <v>F6RLGG212</v>
          </cell>
          <cell r="BH2587">
            <v>11.1</v>
          </cell>
        </row>
        <row r="2588">
          <cell r="B2588" t="str">
            <v>F6RLGQ369</v>
          </cell>
          <cell r="BH2588">
            <v>22.08</v>
          </cell>
        </row>
        <row r="2589">
          <cell r="B2589" t="str">
            <v>F6RLGS300</v>
          </cell>
          <cell r="BH2589">
            <v>7.98</v>
          </cell>
        </row>
        <row r="2590">
          <cell r="B2590" t="str">
            <v>F6RLHC403</v>
          </cell>
          <cell r="BH2590">
            <v>5.16</v>
          </cell>
        </row>
        <row r="2591">
          <cell r="B2591" t="str">
            <v>F6RLHG362</v>
          </cell>
          <cell r="BH2591">
            <v>7.4</v>
          </cell>
        </row>
        <row r="2592">
          <cell r="B2592" t="str">
            <v>F6RLJR197</v>
          </cell>
          <cell r="BH2592">
            <v>69.510000000000005</v>
          </cell>
        </row>
        <row r="2593">
          <cell r="B2593" t="str">
            <v>F6RLJR201</v>
          </cell>
          <cell r="BH2593">
            <v>13.38</v>
          </cell>
        </row>
        <row r="2594">
          <cell r="B2594" t="str">
            <v>F6RLRP318</v>
          </cell>
          <cell r="BH2594">
            <v>4.1399999999999997</v>
          </cell>
        </row>
        <row r="2595">
          <cell r="B2595" t="str">
            <v>F6RLRP471</v>
          </cell>
          <cell r="BH2595">
            <v>3.02</v>
          </cell>
        </row>
        <row r="2596">
          <cell r="B2596" t="str">
            <v>F6RLTS485</v>
          </cell>
          <cell r="BH2596">
            <v>6.33</v>
          </cell>
        </row>
        <row r="2597">
          <cell r="B2597" t="str">
            <v>F6RLUC140</v>
          </cell>
          <cell r="BH2597">
            <v>9.67</v>
          </cell>
        </row>
        <row r="2598">
          <cell r="B2598" t="str">
            <v>F6RLUQ318</v>
          </cell>
          <cell r="BH2598">
            <v>18.940000000000001</v>
          </cell>
        </row>
        <row r="2599">
          <cell r="B2599" t="str">
            <v>F6RLUQ345</v>
          </cell>
          <cell r="BH2599">
            <v>9.31</v>
          </cell>
        </row>
        <row r="2600">
          <cell r="B2600" t="str">
            <v>F6RLUQ406</v>
          </cell>
          <cell r="BH2600">
            <v>7.72</v>
          </cell>
        </row>
        <row r="2601">
          <cell r="B2601" t="str">
            <v>F6RLUS157</v>
          </cell>
          <cell r="BH2601">
            <v>3.72</v>
          </cell>
        </row>
        <row r="2602">
          <cell r="B2602" t="str">
            <v>F6RLUS268</v>
          </cell>
          <cell r="BH2602">
            <v>4.2300000000000004</v>
          </cell>
        </row>
        <row r="2603">
          <cell r="B2603" t="str">
            <v>F6RLUS269</v>
          </cell>
          <cell r="BH2603">
            <v>8.0299999999999994</v>
          </cell>
        </row>
        <row r="2604">
          <cell r="B2604" t="str">
            <v>F6RLUS483</v>
          </cell>
          <cell r="BH2604">
            <v>9.56</v>
          </cell>
        </row>
        <row r="2605">
          <cell r="B2605" t="str">
            <v>F6RLYS441</v>
          </cell>
          <cell r="BH2605">
            <v>32.14</v>
          </cell>
        </row>
        <row r="2606">
          <cell r="B2606" t="str">
            <v>F6RLYS442</v>
          </cell>
          <cell r="BH2606">
            <v>9.01</v>
          </cell>
        </row>
        <row r="2607">
          <cell r="B2607" t="str">
            <v>F6RLYS443</v>
          </cell>
          <cell r="BH2607">
            <v>7.26</v>
          </cell>
        </row>
        <row r="2608">
          <cell r="B2608" t="str">
            <v>F6RLYS445</v>
          </cell>
          <cell r="BH2608">
            <v>23.7</v>
          </cell>
        </row>
        <row r="2609">
          <cell r="B2609" t="str">
            <v>F6RLYS446</v>
          </cell>
          <cell r="BH2609">
            <v>13.16</v>
          </cell>
        </row>
        <row r="2610">
          <cell r="B2610" t="str">
            <v>F6RLYS447</v>
          </cell>
          <cell r="BH2610" t="e">
            <v>#N/A</v>
          </cell>
        </row>
        <row r="2611">
          <cell r="B2611" t="str">
            <v>F6RLZX398</v>
          </cell>
          <cell r="BH2611">
            <v>2.29</v>
          </cell>
        </row>
        <row r="2612">
          <cell r="B2612" t="str">
            <v>F6RPRR140</v>
          </cell>
          <cell r="BH2612">
            <v>4.57</v>
          </cell>
        </row>
        <row r="2613">
          <cell r="B2613" t="str">
            <v>F6RPRR147</v>
          </cell>
          <cell r="BH2613">
            <v>4.57</v>
          </cell>
        </row>
        <row r="2614">
          <cell r="B2614" t="str">
            <v>F6RPRR149</v>
          </cell>
          <cell r="BH2614">
            <v>3.24</v>
          </cell>
        </row>
        <row r="2615">
          <cell r="B2615" t="str">
            <v>F6RPRR150</v>
          </cell>
          <cell r="BH2615">
            <v>5.75</v>
          </cell>
        </row>
        <row r="2616">
          <cell r="B2616" t="str">
            <v>F6RRAF007</v>
          </cell>
          <cell r="BH2616">
            <v>50.58</v>
          </cell>
        </row>
        <row r="2617">
          <cell r="B2617" t="str">
            <v>F6RRAF043</v>
          </cell>
          <cell r="BH2617">
            <v>42.13</v>
          </cell>
        </row>
        <row r="2618">
          <cell r="B2618" t="str">
            <v>F6RXBH052</v>
          </cell>
          <cell r="BH2618">
            <v>14.12</v>
          </cell>
        </row>
        <row r="2619">
          <cell r="B2619" t="str">
            <v>F6RXGG070</v>
          </cell>
          <cell r="BH2619">
            <v>33.49</v>
          </cell>
        </row>
        <row r="2620">
          <cell r="B2620" t="str">
            <v>F6RXGQ056</v>
          </cell>
          <cell r="BH2620">
            <v>78.03</v>
          </cell>
        </row>
        <row r="2621">
          <cell r="B2621" t="str">
            <v>F6RXHC003</v>
          </cell>
          <cell r="BH2621">
            <v>30.8</v>
          </cell>
        </row>
        <row r="2622">
          <cell r="B2622" t="str">
            <v>F6RXHC010</v>
          </cell>
          <cell r="BH2622">
            <v>28.69</v>
          </cell>
        </row>
        <row r="2623">
          <cell r="B2623" t="str">
            <v>F6RXHG013</v>
          </cell>
          <cell r="BH2623">
            <v>40.340000000000003</v>
          </cell>
        </row>
        <row r="2624">
          <cell r="B2624" t="str">
            <v>F6RXRG084</v>
          </cell>
          <cell r="BH2624">
            <v>29.41</v>
          </cell>
        </row>
        <row r="2625">
          <cell r="B2625" t="str">
            <v>F6RXRQ057</v>
          </cell>
          <cell r="BH2625">
            <v>57.16</v>
          </cell>
        </row>
        <row r="2626">
          <cell r="B2626" t="str">
            <v>F6RXZA007</v>
          </cell>
          <cell r="BH2626">
            <v>4.2300000000000004</v>
          </cell>
        </row>
        <row r="2627">
          <cell r="B2627" t="str">
            <v>F6RXZA008</v>
          </cell>
          <cell r="BH2627">
            <v>5.64</v>
          </cell>
        </row>
        <row r="2628">
          <cell r="B2628" t="str">
            <v>F6RXZA009</v>
          </cell>
          <cell r="BH2628">
            <v>8.33</v>
          </cell>
        </row>
        <row r="2629">
          <cell r="B2629" t="str">
            <v>F6TPVC149</v>
          </cell>
          <cell r="BH2629">
            <v>5.93</v>
          </cell>
        </row>
        <row r="2630">
          <cell r="B2630" t="str">
            <v>J2FTDF337</v>
          </cell>
          <cell r="BH2630" t="e">
            <v>#N/A</v>
          </cell>
        </row>
        <row r="2631">
          <cell r="B2631" t="str">
            <v>K3VELE017</v>
          </cell>
          <cell r="BH2631">
            <v>957.48</v>
          </cell>
        </row>
        <row r="2632">
          <cell r="B2632" t="str">
            <v>R3PVPR179</v>
          </cell>
          <cell r="BH2632">
            <v>275.98</v>
          </cell>
        </row>
        <row r="2633">
          <cell r="B2633" t="str">
            <v>X9CCFT144</v>
          </cell>
          <cell r="BH2633">
            <v>4.7300000000000004</v>
          </cell>
        </row>
        <row r="2634">
          <cell r="B2634" t="str">
            <v>003008</v>
          </cell>
          <cell r="BH2634">
            <v>30.41</v>
          </cell>
        </row>
        <row r="2635">
          <cell r="B2635" t="str">
            <v>003009</v>
          </cell>
          <cell r="BH2635">
            <v>66.760000000000005</v>
          </cell>
        </row>
        <row r="2636">
          <cell r="B2636" t="str">
            <v>003010</v>
          </cell>
          <cell r="BH2636">
            <v>160.72999999999999</v>
          </cell>
        </row>
        <row r="2637">
          <cell r="B2637" t="str">
            <v>302398</v>
          </cell>
          <cell r="BH2637">
            <v>835.33</v>
          </cell>
        </row>
        <row r="2638">
          <cell r="B2638">
            <v>305381</v>
          </cell>
          <cell r="BH2638">
            <v>26.6</v>
          </cell>
        </row>
        <row r="2639">
          <cell r="B2639">
            <v>324126</v>
          </cell>
          <cell r="BH2639">
            <v>9.32</v>
          </cell>
        </row>
        <row r="2640">
          <cell r="B2640">
            <v>325829</v>
          </cell>
          <cell r="BH2640">
            <v>870.81</v>
          </cell>
        </row>
        <row r="2641">
          <cell r="B2641">
            <v>415282</v>
          </cell>
          <cell r="BH2641">
            <v>841.97</v>
          </cell>
        </row>
        <row r="2642">
          <cell r="B2642" t="str">
            <v>418160</v>
          </cell>
          <cell r="BH2642">
            <v>514.57000000000005</v>
          </cell>
        </row>
        <row r="2643">
          <cell r="B2643" t="str">
            <v>419191</v>
          </cell>
          <cell r="BH2643">
            <v>1061.0999999999999</v>
          </cell>
        </row>
        <row r="2644">
          <cell r="B2644" t="str">
            <v>422513</v>
          </cell>
          <cell r="BH2644">
            <v>291.12</v>
          </cell>
        </row>
        <row r="2645">
          <cell r="B2645" t="str">
            <v>425405</v>
          </cell>
          <cell r="BH2645">
            <v>1204.47</v>
          </cell>
        </row>
        <row r="2646">
          <cell r="B2646">
            <v>428048</v>
          </cell>
          <cell r="BH2646">
            <v>1211.52</v>
          </cell>
        </row>
        <row r="2647">
          <cell r="B2647" t="str">
            <v>428374</v>
          </cell>
          <cell r="BH2647">
            <v>1608.97</v>
          </cell>
        </row>
        <row r="2648">
          <cell r="B2648" t="str">
            <v>428375</v>
          </cell>
          <cell r="BH2648">
            <v>814.94</v>
          </cell>
        </row>
        <row r="2649">
          <cell r="B2649" t="str">
            <v>428376</v>
          </cell>
          <cell r="BH2649">
            <v>778.3</v>
          </cell>
        </row>
        <row r="2650">
          <cell r="B2650" t="str">
            <v>429063</v>
          </cell>
          <cell r="BH2650">
            <v>838.36</v>
          </cell>
        </row>
        <row r="2651">
          <cell r="B2651" t="str">
            <v>429064</v>
          </cell>
          <cell r="BH2651">
            <v>1068.8399999999999</v>
          </cell>
        </row>
        <row r="2652">
          <cell r="B2652">
            <v>429104</v>
          </cell>
          <cell r="BH2652">
            <v>171.48</v>
          </cell>
        </row>
        <row r="2653">
          <cell r="B2653" t="str">
            <v>430179</v>
          </cell>
          <cell r="BH2653">
            <v>107.14</v>
          </cell>
        </row>
        <row r="2654">
          <cell r="B2654" t="str">
            <v>430540</v>
          </cell>
          <cell r="BH2654">
            <v>57.82</v>
          </cell>
        </row>
        <row r="2655">
          <cell r="B2655">
            <v>430804</v>
          </cell>
          <cell r="BH2655">
            <v>211.38</v>
          </cell>
        </row>
        <row r="2656">
          <cell r="B2656" t="str">
            <v>433249</v>
          </cell>
          <cell r="BH2656">
            <v>1527.24</v>
          </cell>
        </row>
        <row r="2657">
          <cell r="B2657">
            <v>434986</v>
          </cell>
          <cell r="BH2657">
            <v>152.85</v>
          </cell>
        </row>
        <row r="2658">
          <cell r="B2658">
            <v>434987</v>
          </cell>
          <cell r="BH2658">
            <v>196.51</v>
          </cell>
        </row>
        <row r="2659">
          <cell r="B2659">
            <v>436528</v>
          </cell>
          <cell r="BH2659">
            <v>86.48</v>
          </cell>
        </row>
        <row r="2660">
          <cell r="B2660" t="str">
            <v>436939</v>
          </cell>
          <cell r="BH2660">
            <v>265.85000000000002</v>
          </cell>
        </row>
        <row r="2661">
          <cell r="B2661" t="str">
            <v>437257</v>
          </cell>
          <cell r="BH2661">
            <v>3128.01</v>
          </cell>
        </row>
        <row r="2662">
          <cell r="B2662">
            <v>437293</v>
          </cell>
          <cell r="BH2662">
            <v>581.07000000000005</v>
          </cell>
        </row>
        <row r="2663">
          <cell r="B2663">
            <v>437534</v>
          </cell>
          <cell r="BH2663">
            <v>310.56</v>
          </cell>
        </row>
        <row r="2664">
          <cell r="B2664">
            <v>438256</v>
          </cell>
          <cell r="BH2664">
            <v>574.98</v>
          </cell>
        </row>
        <row r="2665">
          <cell r="B2665">
            <v>438460</v>
          </cell>
          <cell r="BH2665">
            <v>154.86000000000001</v>
          </cell>
        </row>
        <row r="2666">
          <cell r="B2666" t="str">
            <v>500113</v>
          </cell>
          <cell r="BH2666">
            <v>206.31</v>
          </cell>
        </row>
        <row r="2667">
          <cell r="B2667" t="str">
            <v>500116</v>
          </cell>
          <cell r="BH2667">
            <v>206.31</v>
          </cell>
        </row>
        <row r="2668">
          <cell r="B2668" t="str">
            <v>500125</v>
          </cell>
          <cell r="BH2668">
            <v>180.08</v>
          </cell>
        </row>
        <row r="2669">
          <cell r="B2669" t="str">
            <v>000503132</v>
          </cell>
          <cell r="BH2669">
            <v>172.61</v>
          </cell>
        </row>
        <row r="2670">
          <cell r="B2670" t="str">
            <v>516566</v>
          </cell>
          <cell r="BH2670">
            <v>257.55</v>
          </cell>
        </row>
        <row r="2671">
          <cell r="B2671" t="str">
            <v>438554</v>
          </cell>
          <cell r="BH2671">
            <v>103.56</v>
          </cell>
        </row>
        <row r="2672">
          <cell r="B2672" t="str">
            <v>438555</v>
          </cell>
          <cell r="BH2672">
            <v>103.56</v>
          </cell>
        </row>
        <row r="2673">
          <cell r="B2673">
            <v>438704</v>
          </cell>
          <cell r="BH2673">
            <v>48.06</v>
          </cell>
        </row>
        <row r="2674">
          <cell r="B2674" t="str">
            <v>438775</v>
          </cell>
          <cell r="BH2674">
            <v>394.61</v>
          </cell>
        </row>
        <row r="2675">
          <cell r="B2675">
            <v>438824</v>
          </cell>
          <cell r="BH2675">
            <v>462.83</v>
          </cell>
        </row>
        <row r="2676">
          <cell r="B2676" t="str">
            <v>439058</v>
          </cell>
          <cell r="BH2676">
            <v>430.43</v>
          </cell>
        </row>
        <row r="2677">
          <cell r="B2677" t="str">
            <v>439063</v>
          </cell>
          <cell r="BH2677">
            <v>165.47</v>
          </cell>
        </row>
        <row r="2678">
          <cell r="B2678">
            <v>440005</v>
          </cell>
          <cell r="BH2678">
            <v>296.67</v>
          </cell>
        </row>
        <row r="2679">
          <cell r="B2679" t="str">
            <v>440014</v>
          </cell>
          <cell r="BH2679">
            <v>57.83</v>
          </cell>
        </row>
        <row r="2680">
          <cell r="B2680">
            <v>440021</v>
          </cell>
          <cell r="BH2680">
            <v>182.99</v>
          </cell>
        </row>
        <row r="2681">
          <cell r="B2681" t="str">
            <v>440022</v>
          </cell>
          <cell r="BH2681">
            <v>6.56</v>
          </cell>
        </row>
        <row r="2682">
          <cell r="B2682" t="str">
            <v>441216</v>
          </cell>
          <cell r="BH2682">
            <v>221.97</v>
          </cell>
        </row>
        <row r="2683">
          <cell r="B2683">
            <v>441588</v>
          </cell>
          <cell r="BH2683">
            <v>175.11</v>
          </cell>
        </row>
        <row r="2684">
          <cell r="B2684">
            <v>441998</v>
          </cell>
          <cell r="BH2684">
            <v>242.24</v>
          </cell>
        </row>
        <row r="2685">
          <cell r="B2685" t="str">
            <v>442001</v>
          </cell>
          <cell r="BH2685">
            <v>926.91</v>
          </cell>
        </row>
        <row r="2686">
          <cell r="B2686" t="str">
            <v>443678</v>
          </cell>
          <cell r="BH2686">
            <v>124.35</v>
          </cell>
        </row>
        <row r="2687">
          <cell r="B2687" t="str">
            <v>444185</v>
          </cell>
          <cell r="BH2687">
            <v>266.8</v>
          </cell>
        </row>
        <row r="2688">
          <cell r="B2688" t="str">
            <v>444239</v>
          </cell>
          <cell r="BH2688">
            <v>243.84</v>
          </cell>
        </row>
        <row r="2689">
          <cell r="B2689" t="str">
            <v>444507</v>
          </cell>
          <cell r="BH2689">
            <v>69.53</v>
          </cell>
        </row>
        <row r="2690">
          <cell r="B2690" t="str">
            <v>445436</v>
          </cell>
          <cell r="BH2690">
            <v>116.43</v>
          </cell>
        </row>
        <row r="2691">
          <cell r="B2691">
            <v>445439</v>
          </cell>
          <cell r="BH2691">
            <v>173.53</v>
          </cell>
        </row>
        <row r="2692">
          <cell r="B2692" t="str">
            <v>446027</v>
          </cell>
          <cell r="BH2692">
            <v>166.19</v>
          </cell>
        </row>
        <row r="2693">
          <cell r="B2693" t="str">
            <v>446028</v>
          </cell>
          <cell r="BH2693">
            <v>7.3</v>
          </cell>
        </row>
        <row r="2694">
          <cell r="B2694" t="str">
            <v>446504</v>
          </cell>
          <cell r="BH2694">
            <v>201.34</v>
          </cell>
        </row>
        <row r="2695">
          <cell r="B2695" t="str">
            <v>446507</v>
          </cell>
          <cell r="BH2695">
            <v>272.04000000000002</v>
          </cell>
        </row>
        <row r="2696">
          <cell r="B2696" t="str">
            <v>446508</v>
          </cell>
          <cell r="BH2696">
            <v>74.209999999999994</v>
          </cell>
        </row>
        <row r="2697">
          <cell r="B2697" t="str">
            <v>446509</v>
          </cell>
          <cell r="BH2697">
            <v>74.209999999999994</v>
          </cell>
        </row>
        <row r="2698">
          <cell r="B2698">
            <v>446510</v>
          </cell>
          <cell r="BH2698">
            <v>287.31</v>
          </cell>
        </row>
        <row r="2699">
          <cell r="B2699" t="str">
            <v>446511</v>
          </cell>
          <cell r="BH2699">
            <v>48.11</v>
          </cell>
        </row>
        <row r="2700">
          <cell r="B2700" t="str">
            <v>446513</v>
          </cell>
          <cell r="BH2700">
            <v>24.14</v>
          </cell>
        </row>
        <row r="2701">
          <cell r="B2701">
            <v>446514</v>
          </cell>
          <cell r="BH2701">
            <v>227.95</v>
          </cell>
        </row>
        <row r="2702">
          <cell r="B2702">
            <v>446515</v>
          </cell>
          <cell r="BH2702">
            <v>136.88</v>
          </cell>
        </row>
        <row r="2703">
          <cell r="B2703">
            <v>446516</v>
          </cell>
          <cell r="BH2703">
            <v>31.58</v>
          </cell>
        </row>
        <row r="2704">
          <cell r="B2704" t="str">
            <v>446517</v>
          </cell>
          <cell r="BH2704">
            <v>173.12</v>
          </cell>
        </row>
        <row r="2705">
          <cell r="B2705" t="str">
            <v>446557</v>
          </cell>
          <cell r="BH2705">
            <v>100.8</v>
          </cell>
        </row>
        <row r="2706">
          <cell r="B2706">
            <v>446561</v>
          </cell>
          <cell r="BH2706">
            <v>175.31</v>
          </cell>
        </row>
        <row r="2707">
          <cell r="B2707" t="str">
            <v>446751</v>
          </cell>
          <cell r="BH2707">
            <v>30.15</v>
          </cell>
        </row>
        <row r="2708">
          <cell r="B2708" t="str">
            <v>446752</v>
          </cell>
          <cell r="BH2708">
            <v>196.51</v>
          </cell>
        </row>
        <row r="2709">
          <cell r="B2709" t="str">
            <v>446779</v>
          </cell>
          <cell r="BH2709">
            <v>474.78</v>
          </cell>
        </row>
        <row r="2710">
          <cell r="B2710" t="str">
            <v>446780</v>
          </cell>
          <cell r="BH2710">
            <v>90.49</v>
          </cell>
        </row>
        <row r="2711">
          <cell r="B2711" t="str">
            <v>446781</v>
          </cell>
          <cell r="BH2711">
            <v>38.97</v>
          </cell>
        </row>
        <row r="2712">
          <cell r="B2712" t="str">
            <v>446968</v>
          </cell>
          <cell r="BH2712">
            <v>55.11</v>
          </cell>
        </row>
        <row r="2713">
          <cell r="B2713" t="str">
            <v>447269</v>
          </cell>
          <cell r="BH2713">
            <v>229</v>
          </cell>
        </row>
        <row r="2714">
          <cell r="B2714" t="str">
            <v>447270</v>
          </cell>
          <cell r="BH2714">
            <v>131.41999999999999</v>
          </cell>
        </row>
        <row r="2715">
          <cell r="B2715" t="str">
            <v>447951</v>
          </cell>
          <cell r="BH2715">
            <v>280.3</v>
          </cell>
        </row>
        <row r="2716">
          <cell r="B2716">
            <v>447952</v>
          </cell>
          <cell r="BH2716">
            <v>73.7</v>
          </cell>
        </row>
        <row r="2717">
          <cell r="B2717" t="str">
            <v>448570</v>
          </cell>
          <cell r="BH2717">
            <v>8</v>
          </cell>
        </row>
        <row r="2718">
          <cell r="B2718" t="str">
            <v>448571</v>
          </cell>
          <cell r="BH2718">
            <v>15.79</v>
          </cell>
        </row>
        <row r="2719">
          <cell r="B2719" t="str">
            <v>448768</v>
          </cell>
          <cell r="BH2719">
            <v>173.6</v>
          </cell>
        </row>
        <row r="2720">
          <cell r="B2720" t="str">
            <v>449084</v>
          </cell>
          <cell r="BH2720">
            <v>91.68</v>
          </cell>
        </row>
        <row r="2721">
          <cell r="B2721" t="str">
            <v>449085</v>
          </cell>
          <cell r="BH2721">
            <v>21.7</v>
          </cell>
        </row>
        <row r="2722">
          <cell r="B2722" t="str">
            <v>550014</v>
          </cell>
          <cell r="BH2722">
            <v>65.680000000000007</v>
          </cell>
        </row>
        <row r="2723">
          <cell r="B2723" t="str">
            <v>550020</v>
          </cell>
          <cell r="BH2723">
            <v>58.49</v>
          </cell>
        </row>
        <row r="2724">
          <cell r="B2724" t="str">
            <v>550021</v>
          </cell>
          <cell r="BH2724">
            <v>82.35</v>
          </cell>
        </row>
        <row r="2725">
          <cell r="B2725" t="str">
            <v>550022</v>
          </cell>
          <cell r="BH2725">
            <v>64.52</v>
          </cell>
        </row>
        <row r="2726">
          <cell r="B2726" t="str">
            <v>550038</v>
          </cell>
          <cell r="BH2726">
            <v>179.79</v>
          </cell>
        </row>
        <row r="2727">
          <cell r="B2727" t="str">
            <v>550056</v>
          </cell>
          <cell r="BH2727">
            <v>88.82</v>
          </cell>
        </row>
        <row r="2728">
          <cell r="B2728" t="str">
            <v>550060</v>
          </cell>
          <cell r="BH2728">
            <v>48.43</v>
          </cell>
        </row>
        <row r="2729">
          <cell r="B2729" t="str">
            <v>550062</v>
          </cell>
          <cell r="BH2729">
            <v>57.48</v>
          </cell>
        </row>
        <row r="2730">
          <cell r="B2730" t="str">
            <v>550063</v>
          </cell>
          <cell r="BH2730">
            <v>61.79</v>
          </cell>
        </row>
        <row r="2731">
          <cell r="B2731" t="str">
            <v>550064</v>
          </cell>
          <cell r="BH2731">
            <v>61.23</v>
          </cell>
        </row>
        <row r="2732">
          <cell r="B2732" t="str">
            <v>550066</v>
          </cell>
          <cell r="BH2732">
            <v>74.89</v>
          </cell>
        </row>
        <row r="2733">
          <cell r="B2733" t="str">
            <v>550069</v>
          </cell>
          <cell r="BH2733">
            <v>89.85</v>
          </cell>
        </row>
        <row r="2734">
          <cell r="B2734" t="str">
            <v>550082</v>
          </cell>
          <cell r="BH2734">
            <v>215.74</v>
          </cell>
        </row>
        <row r="2735">
          <cell r="B2735" t="str">
            <v>550105</v>
          </cell>
          <cell r="BH2735">
            <v>19.38</v>
          </cell>
        </row>
        <row r="2736">
          <cell r="B2736" t="str">
            <v>550108</v>
          </cell>
          <cell r="BH2736">
            <v>15.83</v>
          </cell>
        </row>
        <row r="2737">
          <cell r="B2737" t="str">
            <v>550534</v>
          </cell>
          <cell r="BH2737">
            <v>90.28</v>
          </cell>
        </row>
        <row r="2738">
          <cell r="B2738" t="str">
            <v>550535</v>
          </cell>
          <cell r="BH2738">
            <v>277.52999999999997</v>
          </cell>
        </row>
        <row r="2739">
          <cell r="B2739" t="str">
            <v>550536</v>
          </cell>
          <cell r="BH2739">
            <v>427.97</v>
          </cell>
        </row>
        <row r="2740">
          <cell r="B2740" t="str">
            <v>550540</v>
          </cell>
          <cell r="BH2740">
            <v>18.39</v>
          </cell>
        </row>
        <row r="2741">
          <cell r="B2741" t="str">
            <v>550542</v>
          </cell>
          <cell r="BH2741">
            <v>9.7899999999999991</v>
          </cell>
        </row>
        <row r="2742">
          <cell r="B2742" t="str">
            <v>550544</v>
          </cell>
          <cell r="BH2742">
            <v>17.68</v>
          </cell>
        </row>
        <row r="2743">
          <cell r="B2743" t="str">
            <v>550545</v>
          </cell>
          <cell r="BH2743">
            <v>13.14</v>
          </cell>
        </row>
        <row r="2744">
          <cell r="B2744" t="str">
            <v>550548</v>
          </cell>
          <cell r="BH2744">
            <v>65.12</v>
          </cell>
        </row>
        <row r="2745">
          <cell r="B2745" t="str">
            <v>550549</v>
          </cell>
          <cell r="BH2745">
            <v>20.69</v>
          </cell>
        </row>
        <row r="2746">
          <cell r="B2746" t="str">
            <v>550557</v>
          </cell>
          <cell r="BH2746">
            <v>89.85</v>
          </cell>
        </row>
        <row r="2747">
          <cell r="B2747" t="str">
            <v>550596</v>
          </cell>
          <cell r="BH2747">
            <v>16.600000000000001</v>
          </cell>
        </row>
        <row r="2748">
          <cell r="B2748" t="str">
            <v>550609</v>
          </cell>
          <cell r="BH2748">
            <v>15.11</v>
          </cell>
        </row>
        <row r="2749">
          <cell r="B2749" t="str">
            <v>550636</v>
          </cell>
          <cell r="BH2749">
            <v>71.59</v>
          </cell>
        </row>
        <row r="2750">
          <cell r="B2750" t="str">
            <v>550638</v>
          </cell>
          <cell r="BH2750">
            <v>34.81</v>
          </cell>
        </row>
        <row r="2751">
          <cell r="B2751" t="str">
            <v>550641</v>
          </cell>
          <cell r="BH2751">
            <v>12.25</v>
          </cell>
        </row>
        <row r="2752">
          <cell r="B2752" t="str">
            <v>550679</v>
          </cell>
          <cell r="BH2752">
            <v>13.86</v>
          </cell>
        </row>
        <row r="2753">
          <cell r="B2753" t="str">
            <v>550681</v>
          </cell>
          <cell r="BH2753">
            <v>42.68</v>
          </cell>
        </row>
        <row r="2754">
          <cell r="B2754" t="str">
            <v>550706</v>
          </cell>
          <cell r="BH2754">
            <v>23.33</v>
          </cell>
        </row>
        <row r="2755">
          <cell r="B2755" t="str">
            <v>550773</v>
          </cell>
          <cell r="BH2755">
            <v>22.65</v>
          </cell>
        </row>
        <row r="2756">
          <cell r="B2756" t="str">
            <v>550778</v>
          </cell>
          <cell r="BH2756">
            <v>28.06</v>
          </cell>
        </row>
        <row r="2757">
          <cell r="B2757" t="str">
            <v>550823</v>
          </cell>
          <cell r="BH2757">
            <v>19.829999999999998</v>
          </cell>
        </row>
        <row r="2758">
          <cell r="B2758" t="str">
            <v>550841</v>
          </cell>
          <cell r="BH2758">
            <v>34.78</v>
          </cell>
        </row>
        <row r="2759">
          <cell r="B2759" t="str">
            <v>550861</v>
          </cell>
          <cell r="BH2759">
            <v>107.51</v>
          </cell>
        </row>
        <row r="2760">
          <cell r="B2760" t="str">
            <v>550863</v>
          </cell>
          <cell r="BH2760">
            <v>110.96</v>
          </cell>
        </row>
        <row r="2761">
          <cell r="B2761" t="str">
            <v>550864</v>
          </cell>
          <cell r="BH2761">
            <v>20.69</v>
          </cell>
        </row>
        <row r="2762">
          <cell r="B2762" t="str">
            <v>550866</v>
          </cell>
          <cell r="BH2762">
            <v>9.7899999999999991</v>
          </cell>
        </row>
        <row r="2763">
          <cell r="B2763" t="str">
            <v>550872</v>
          </cell>
          <cell r="BH2763">
            <v>25.5</v>
          </cell>
        </row>
        <row r="2764">
          <cell r="B2764" t="str">
            <v>550881</v>
          </cell>
          <cell r="BH2764">
            <v>27.78</v>
          </cell>
        </row>
        <row r="2765">
          <cell r="B2765" t="str">
            <v>550882</v>
          </cell>
          <cell r="BH2765">
            <v>55.53</v>
          </cell>
        </row>
        <row r="2766">
          <cell r="B2766" t="str">
            <v>550900</v>
          </cell>
          <cell r="BH2766">
            <v>26.44</v>
          </cell>
        </row>
        <row r="2767">
          <cell r="B2767" t="str">
            <v>550901</v>
          </cell>
          <cell r="BH2767">
            <v>26.44</v>
          </cell>
        </row>
        <row r="2768">
          <cell r="B2768" t="str">
            <v>550903</v>
          </cell>
          <cell r="BH2768">
            <v>19.12</v>
          </cell>
        </row>
        <row r="2769">
          <cell r="B2769" t="str">
            <v>550904</v>
          </cell>
          <cell r="BH2769">
            <v>22.93</v>
          </cell>
        </row>
        <row r="2770">
          <cell r="B2770" t="str">
            <v>550905</v>
          </cell>
          <cell r="BH2770">
            <v>72.06</v>
          </cell>
        </row>
        <row r="2771">
          <cell r="B2771" t="str">
            <v>550914</v>
          </cell>
          <cell r="BH2771">
            <v>15.23</v>
          </cell>
        </row>
        <row r="2772">
          <cell r="B2772" t="str">
            <v>550915</v>
          </cell>
          <cell r="BH2772">
            <v>180.87</v>
          </cell>
        </row>
        <row r="2773">
          <cell r="B2773" t="str">
            <v>550916</v>
          </cell>
          <cell r="BH2773">
            <v>16.96</v>
          </cell>
        </row>
        <row r="2774">
          <cell r="B2774" t="str">
            <v>550920</v>
          </cell>
          <cell r="BH2774">
            <v>11.64</v>
          </cell>
        </row>
        <row r="2775">
          <cell r="B2775" t="str">
            <v>550921</v>
          </cell>
          <cell r="BH2775">
            <v>14.56</v>
          </cell>
        </row>
        <row r="2776">
          <cell r="B2776" t="str">
            <v>550923</v>
          </cell>
          <cell r="BH2776">
            <v>28.86</v>
          </cell>
        </row>
        <row r="2777">
          <cell r="B2777" t="str">
            <v>550932</v>
          </cell>
          <cell r="BH2777">
            <v>25.31</v>
          </cell>
        </row>
        <row r="2778">
          <cell r="B2778" t="str">
            <v>550938</v>
          </cell>
          <cell r="BH2778">
            <v>20.420000000000002</v>
          </cell>
        </row>
        <row r="2779">
          <cell r="B2779" t="str">
            <v>550939</v>
          </cell>
          <cell r="BH2779">
            <v>160.68</v>
          </cell>
        </row>
        <row r="2780">
          <cell r="B2780" t="str">
            <v>550941</v>
          </cell>
          <cell r="BH2780">
            <v>23.99</v>
          </cell>
        </row>
        <row r="2781">
          <cell r="B2781" t="str">
            <v>550961</v>
          </cell>
          <cell r="BH2781">
            <v>536.41999999999996</v>
          </cell>
        </row>
        <row r="2782">
          <cell r="B2782" t="str">
            <v>550965</v>
          </cell>
          <cell r="BH2782">
            <v>19.399999999999999</v>
          </cell>
        </row>
        <row r="2783">
          <cell r="B2783" t="str">
            <v>550967</v>
          </cell>
          <cell r="BH2783">
            <v>19.239999999999998</v>
          </cell>
        </row>
        <row r="2784">
          <cell r="B2784" t="str">
            <v>550968</v>
          </cell>
          <cell r="BH2784">
            <v>24.87</v>
          </cell>
        </row>
        <row r="2785">
          <cell r="B2785" t="str">
            <v>550969</v>
          </cell>
          <cell r="BH2785">
            <v>31.24</v>
          </cell>
        </row>
        <row r="2786">
          <cell r="B2786" t="str">
            <v>550970</v>
          </cell>
          <cell r="BH2786">
            <v>34.92</v>
          </cell>
        </row>
        <row r="2787">
          <cell r="B2787" t="str">
            <v>550975</v>
          </cell>
          <cell r="BH2787">
            <v>86.09</v>
          </cell>
        </row>
        <row r="2788">
          <cell r="B2788" t="str">
            <v>551008</v>
          </cell>
          <cell r="BH2788">
            <v>363.7</v>
          </cell>
        </row>
        <row r="2789">
          <cell r="B2789" t="str">
            <v>551011</v>
          </cell>
          <cell r="BH2789">
            <v>72.680000000000007</v>
          </cell>
        </row>
        <row r="2790">
          <cell r="B2790" t="str">
            <v>551012</v>
          </cell>
          <cell r="BH2790">
            <v>261.14999999999998</v>
          </cell>
        </row>
        <row r="2791">
          <cell r="B2791" t="str">
            <v>551024</v>
          </cell>
          <cell r="BH2791">
            <v>222.05</v>
          </cell>
        </row>
        <row r="2792">
          <cell r="B2792" t="str">
            <v>551025</v>
          </cell>
          <cell r="BH2792">
            <v>678.86</v>
          </cell>
        </row>
        <row r="2793">
          <cell r="B2793" t="str">
            <v>551026</v>
          </cell>
          <cell r="BH2793">
            <v>508.38</v>
          </cell>
        </row>
        <row r="2794">
          <cell r="B2794" t="str">
            <v>551027</v>
          </cell>
          <cell r="BH2794">
            <v>397.23</v>
          </cell>
        </row>
        <row r="2795">
          <cell r="B2795" t="str">
            <v>551028</v>
          </cell>
          <cell r="BH2795">
            <v>355.23</v>
          </cell>
        </row>
        <row r="2796">
          <cell r="B2796" t="str">
            <v>551030</v>
          </cell>
          <cell r="BH2796">
            <v>568.28</v>
          </cell>
        </row>
        <row r="2797">
          <cell r="B2797" t="str">
            <v>551064</v>
          </cell>
          <cell r="BH2797">
            <v>126.4</v>
          </cell>
        </row>
        <row r="2798">
          <cell r="B2798" t="str">
            <v>551065</v>
          </cell>
          <cell r="BH2798">
            <v>328.63</v>
          </cell>
        </row>
        <row r="2799">
          <cell r="B2799" t="str">
            <v>551066</v>
          </cell>
          <cell r="BH2799">
            <v>131.43</v>
          </cell>
        </row>
        <row r="2800">
          <cell r="B2800" t="str">
            <v>551067</v>
          </cell>
          <cell r="BH2800">
            <v>154.77000000000001</v>
          </cell>
        </row>
        <row r="2801">
          <cell r="B2801" t="str">
            <v>551068</v>
          </cell>
          <cell r="BH2801">
            <v>130.69</v>
          </cell>
        </row>
        <row r="2802">
          <cell r="B2802" t="str">
            <v>551138</v>
          </cell>
          <cell r="BH2802">
            <v>60.49</v>
          </cell>
        </row>
        <row r="2803">
          <cell r="B2803" t="str">
            <v>551139</v>
          </cell>
          <cell r="BH2803">
            <v>111.97</v>
          </cell>
        </row>
        <row r="2804">
          <cell r="B2804" t="str">
            <v>551140</v>
          </cell>
          <cell r="BH2804">
            <v>77.95</v>
          </cell>
        </row>
        <row r="2805">
          <cell r="B2805" t="str">
            <v>551154</v>
          </cell>
          <cell r="BH2805">
            <v>108.16</v>
          </cell>
        </row>
        <row r="2806">
          <cell r="B2806" t="str">
            <v>551156</v>
          </cell>
          <cell r="BH2806">
            <v>122.61</v>
          </cell>
        </row>
        <row r="2807">
          <cell r="B2807" t="str">
            <v>551218</v>
          </cell>
          <cell r="BH2807">
            <v>9.24</v>
          </cell>
        </row>
        <row r="2808">
          <cell r="B2808" t="str">
            <v>551222</v>
          </cell>
          <cell r="BH2808">
            <v>58.08</v>
          </cell>
        </row>
        <row r="2809">
          <cell r="B2809" t="str">
            <v>551223</v>
          </cell>
          <cell r="BH2809">
            <v>78.62</v>
          </cell>
        </row>
        <row r="2810">
          <cell r="B2810" t="str">
            <v>551225</v>
          </cell>
          <cell r="BH2810">
            <v>248.05</v>
          </cell>
        </row>
        <row r="2811">
          <cell r="B2811" t="str">
            <v>551227</v>
          </cell>
          <cell r="BH2811">
            <v>26.58</v>
          </cell>
        </row>
        <row r="2812">
          <cell r="B2812" t="str">
            <v>551228</v>
          </cell>
          <cell r="BH2812">
            <v>85.25</v>
          </cell>
        </row>
        <row r="2813">
          <cell r="B2813" t="str">
            <v>551229</v>
          </cell>
          <cell r="BH2813">
            <v>163.88</v>
          </cell>
        </row>
        <row r="2814">
          <cell r="B2814" t="str">
            <v>551230</v>
          </cell>
          <cell r="BH2814">
            <v>79.989999999999995</v>
          </cell>
        </row>
        <row r="2815">
          <cell r="B2815" t="str">
            <v>551231</v>
          </cell>
          <cell r="BH2815">
            <v>83.29</v>
          </cell>
        </row>
        <row r="2816">
          <cell r="B2816" t="str">
            <v>551235</v>
          </cell>
          <cell r="BH2816">
            <v>14.84</v>
          </cell>
        </row>
        <row r="2817">
          <cell r="B2817" t="str">
            <v>551242</v>
          </cell>
          <cell r="BH2817">
            <v>74.45</v>
          </cell>
        </row>
        <row r="2818">
          <cell r="B2818" t="str">
            <v>551247</v>
          </cell>
          <cell r="BH2818">
            <v>33.15</v>
          </cell>
        </row>
        <row r="2819">
          <cell r="B2819" t="str">
            <v>551248</v>
          </cell>
          <cell r="BH2819">
            <v>118.22</v>
          </cell>
        </row>
        <row r="2820">
          <cell r="B2820" t="str">
            <v>551250</v>
          </cell>
          <cell r="BH2820">
            <v>113.2</v>
          </cell>
        </row>
        <row r="2821">
          <cell r="B2821" t="str">
            <v>551273</v>
          </cell>
          <cell r="BH2821">
            <v>243.76</v>
          </cell>
        </row>
        <row r="2822">
          <cell r="B2822" t="str">
            <v>551600</v>
          </cell>
          <cell r="BH2822">
            <v>49.96</v>
          </cell>
        </row>
        <row r="2823">
          <cell r="B2823" t="str">
            <v>551675</v>
          </cell>
          <cell r="BH2823">
            <v>64.41</v>
          </cell>
        </row>
        <row r="2824">
          <cell r="B2824" t="str">
            <v>551793</v>
          </cell>
          <cell r="BH2824">
            <v>112.86</v>
          </cell>
        </row>
        <row r="2825">
          <cell r="B2825" t="str">
            <v>551794</v>
          </cell>
          <cell r="BH2825">
            <v>112.44</v>
          </cell>
        </row>
        <row r="2826">
          <cell r="B2826" t="str">
            <v>551797</v>
          </cell>
          <cell r="BH2826">
            <v>83.82</v>
          </cell>
        </row>
        <row r="2827">
          <cell r="B2827" t="str">
            <v>551798</v>
          </cell>
          <cell r="BH2827">
            <v>185.12</v>
          </cell>
        </row>
        <row r="2828">
          <cell r="B2828" t="str">
            <v>551819</v>
          </cell>
          <cell r="BH2828">
            <v>22.13</v>
          </cell>
        </row>
        <row r="2829">
          <cell r="B2829" t="str">
            <v>552226</v>
          </cell>
          <cell r="BH2829">
            <v>32.840000000000003</v>
          </cell>
        </row>
        <row r="2830">
          <cell r="B2830" t="str">
            <v>552236</v>
          </cell>
          <cell r="BH2830">
            <v>24.36</v>
          </cell>
        </row>
        <row r="2831">
          <cell r="B2831" t="str">
            <v>552237</v>
          </cell>
          <cell r="BH2831">
            <v>25.88</v>
          </cell>
        </row>
        <row r="2832">
          <cell r="B2832" t="str">
            <v>552239</v>
          </cell>
          <cell r="BH2832">
            <v>38.07</v>
          </cell>
        </row>
        <row r="2833">
          <cell r="B2833" t="str">
            <v>552251</v>
          </cell>
          <cell r="BH2833">
            <v>11.27</v>
          </cell>
        </row>
        <row r="2834">
          <cell r="B2834" t="str">
            <v>552252</v>
          </cell>
          <cell r="BH2834">
            <v>14.58</v>
          </cell>
        </row>
        <row r="2835">
          <cell r="B2835" t="str">
            <v>552260</v>
          </cell>
          <cell r="BH2835">
            <v>10.3</v>
          </cell>
        </row>
        <row r="2836">
          <cell r="B2836" t="str">
            <v>552261</v>
          </cell>
          <cell r="BH2836">
            <v>13.84</v>
          </cell>
        </row>
        <row r="2837">
          <cell r="B2837" t="str">
            <v>552262</v>
          </cell>
          <cell r="BH2837">
            <v>15.91</v>
          </cell>
        </row>
        <row r="2838">
          <cell r="B2838" t="str">
            <v>552264</v>
          </cell>
          <cell r="BH2838">
            <v>19.96</v>
          </cell>
        </row>
        <row r="2839">
          <cell r="B2839" t="str">
            <v>552276</v>
          </cell>
          <cell r="BH2839">
            <v>9.7899999999999991</v>
          </cell>
        </row>
        <row r="2840">
          <cell r="B2840" t="str">
            <v>552277</v>
          </cell>
          <cell r="BH2840">
            <v>10.01</v>
          </cell>
        </row>
        <row r="2841">
          <cell r="B2841" t="str">
            <v>552280</v>
          </cell>
          <cell r="BH2841">
            <v>26</v>
          </cell>
        </row>
        <row r="2842">
          <cell r="B2842" t="str">
            <v>552322</v>
          </cell>
          <cell r="BH2842">
            <v>16.46</v>
          </cell>
        </row>
        <row r="2843">
          <cell r="B2843" t="str">
            <v>552337</v>
          </cell>
          <cell r="BH2843">
            <v>9.7899999999999991</v>
          </cell>
        </row>
        <row r="2844">
          <cell r="B2844" t="str">
            <v>552400</v>
          </cell>
          <cell r="BH2844">
            <v>43.54</v>
          </cell>
        </row>
        <row r="2845">
          <cell r="B2845" t="str">
            <v>552410</v>
          </cell>
          <cell r="BH2845">
            <v>12.41</v>
          </cell>
        </row>
        <row r="2846">
          <cell r="B2846" t="str">
            <v>552411</v>
          </cell>
          <cell r="BH2846">
            <v>10.41</v>
          </cell>
        </row>
        <row r="2847">
          <cell r="B2847" t="str">
            <v>552428</v>
          </cell>
          <cell r="BH2847">
            <v>19.399999999999999</v>
          </cell>
        </row>
        <row r="2848">
          <cell r="B2848" t="str">
            <v>552429</v>
          </cell>
          <cell r="BH2848">
            <v>28.33</v>
          </cell>
        </row>
        <row r="2849">
          <cell r="B2849" t="str">
            <v>552431</v>
          </cell>
          <cell r="BH2849">
            <v>10.76</v>
          </cell>
        </row>
        <row r="2850">
          <cell r="B2850" t="str">
            <v>552432</v>
          </cell>
          <cell r="BH2850">
            <v>21.95</v>
          </cell>
        </row>
        <row r="2851">
          <cell r="B2851" t="str">
            <v>552434</v>
          </cell>
          <cell r="BH2851">
            <v>28.33</v>
          </cell>
        </row>
        <row r="2852">
          <cell r="B2852" t="str">
            <v>552438</v>
          </cell>
          <cell r="BH2852">
            <v>26.74</v>
          </cell>
        </row>
        <row r="2853">
          <cell r="B2853" t="str">
            <v>552439</v>
          </cell>
          <cell r="BH2853">
            <v>54.17</v>
          </cell>
        </row>
        <row r="2854">
          <cell r="B2854" t="str">
            <v>552441</v>
          </cell>
          <cell r="BH2854">
            <v>24.73</v>
          </cell>
        </row>
        <row r="2855">
          <cell r="B2855" t="str">
            <v>552462</v>
          </cell>
          <cell r="BH2855">
            <v>9.7899999999999991</v>
          </cell>
        </row>
        <row r="2856">
          <cell r="B2856" t="str">
            <v>552464</v>
          </cell>
          <cell r="BH2856">
            <v>10.94</v>
          </cell>
        </row>
        <row r="2857">
          <cell r="B2857" t="str">
            <v>552465</v>
          </cell>
          <cell r="BH2857">
            <v>17.68</v>
          </cell>
        </row>
        <row r="2858">
          <cell r="B2858" t="str">
            <v>552474</v>
          </cell>
          <cell r="BH2858">
            <v>27.89</v>
          </cell>
        </row>
        <row r="2859">
          <cell r="B2859" t="str">
            <v>552482</v>
          </cell>
          <cell r="BH2859">
            <v>9.7899999999999991</v>
          </cell>
        </row>
        <row r="2860">
          <cell r="B2860" t="str">
            <v>552483</v>
          </cell>
          <cell r="BH2860">
            <v>10.59</v>
          </cell>
        </row>
        <row r="2861">
          <cell r="B2861" t="str">
            <v>552484</v>
          </cell>
          <cell r="BH2861">
            <v>18.68</v>
          </cell>
        </row>
        <row r="2862">
          <cell r="B2862" t="str">
            <v>552486</v>
          </cell>
          <cell r="BH2862">
            <v>9.7899999999999991</v>
          </cell>
        </row>
        <row r="2863">
          <cell r="B2863" t="str">
            <v>552491</v>
          </cell>
          <cell r="BH2863">
            <v>9.7899999999999991</v>
          </cell>
        </row>
        <row r="2864">
          <cell r="B2864" t="str">
            <v>552542</v>
          </cell>
          <cell r="BH2864">
            <v>23</v>
          </cell>
        </row>
        <row r="2865">
          <cell r="B2865" t="str">
            <v>552600</v>
          </cell>
          <cell r="BH2865">
            <v>12.36</v>
          </cell>
        </row>
        <row r="2866">
          <cell r="B2866" t="str">
            <v>552615</v>
          </cell>
          <cell r="BH2866">
            <v>54.9</v>
          </cell>
        </row>
        <row r="2867">
          <cell r="B2867" t="str">
            <v>552617</v>
          </cell>
          <cell r="BH2867">
            <v>16.11</v>
          </cell>
        </row>
        <row r="2868">
          <cell r="B2868" t="str">
            <v>600011</v>
          </cell>
          <cell r="BH2868">
            <v>171.55</v>
          </cell>
        </row>
        <row r="2869">
          <cell r="B2869" t="str">
            <v>600014</v>
          </cell>
          <cell r="BH2869">
            <v>71.77</v>
          </cell>
        </row>
        <row r="2870">
          <cell r="B2870" t="str">
            <v>600022</v>
          </cell>
          <cell r="BH2870">
            <v>76.66</v>
          </cell>
        </row>
        <row r="2871">
          <cell r="B2871" t="str">
            <v>600029</v>
          </cell>
          <cell r="BH2871">
            <v>275.91000000000003</v>
          </cell>
        </row>
        <row r="2872">
          <cell r="B2872" t="str">
            <v>601006</v>
          </cell>
          <cell r="BH2872">
            <v>169.65</v>
          </cell>
        </row>
        <row r="2873">
          <cell r="B2873" t="str">
            <v>601008</v>
          </cell>
          <cell r="BH2873">
            <v>60.06</v>
          </cell>
        </row>
        <row r="2874">
          <cell r="B2874" t="str">
            <v>601009</v>
          </cell>
          <cell r="BH2874">
            <v>34.49</v>
          </cell>
        </row>
        <row r="2875">
          <cell r="B2875" t="str">
            <v>601012</v>
          </cell>
          <cell r="BH2875">
            <v>31.57</v>
          </cell>
        </row>
        <row r="2876">
          <cell r="B2876" t="str">
            <v>601013</v>
          </cell>
          <cell r="BH2876">
            <v>65.650000000000006</v>
          </cell>
        </row>
        <row r="2877">
          <cell r="B2877" t="str">
            <v>601014</v>
          </cell>
          <cell r="BH2877">
            <v>49.77</v>
          </cell>
        </row>
        <row r="2878">
          <cell r="B2878" t="str">
            <v>601015</v>
          </cell>
          <cell r="BH2878">
            <v>90.79</v>
          </cell>
        </row>
        <row r="2879">
          <cell r="B2879" t="str">
            <v>601016</v>
          </cell>
          <cell r="BH2879">
            <v>1147.2</v>
          </cell>
        </row>
        <row r="2880">
          <cell r="B2880" t="str">
            <v>601029</v>
          </cell>
          <cell r="BH2880">
            <v>820.77</v>
          </cell>
        </row>
        <row r="2881">
          <cell r="B2881" t="str">
            <v>601046</v>
          </cell>
          <cell r="BH2881">
            <v>111.93</v>
          </cell>
        </row>
        <row r="2882">
          <cell r="B2882" t="str">
            <v>601047</v>
          </cell>
          <cell r="BH2882">
            <v>111.93</v>
          </cell>
        </row>
        <row r="2883">
          <cell r="B2883" t="str">
            <v>601048</v>
          </cell>
          <cell r="BH2883">
            <v>158.41999999999999</v>
          </cell>
        </row>
        <row r="2884">
          <cell r="B2884" t="str">
            <v>601059</v>
          </cell>
          <cell r="BH2884">
            <v>50.94</v>
          </cell>
        </row>
        <row r="2885">
          <cell r="B2885" t="str">
            <v>601074</v>
          </cell>
          <cell r="BH2885">
            <v>312.19</v>
          </cell>
        </row>
        <row r="2886">
          <cell r="B2886" t="str">
            <v>601084</v>
          </cell>
          <cell r="BH2886">
            <v>70.5</v>
          </cell>
        </row>
        <row r="2887">
          <cell r="B2887" t="str">
            <v>601087</v>
          </cell>
          <cell r="BH2887">
            <v>237.08</v>
          </cell>
        </row>
        <row r="2888">
          <cell r="B2888" t="str">
            <v>601089</v>
          </cell>
          <cell r="BH2888">
            <v>57.24</v>
          </cell>
        </row>
        <row r="2889">
          <cell r="B2889" t="str">
            <v>601090</v>
          </cell>
          <cell r="BH2889">
            <v>57.24</v>
          </cell>
        </row>
        <row r="2890">
          <cell r="B2890" t="str">
            <v>601092</v>
          </cell>
          <cell r="BH2890">
            <v>65.849999999999994</v>
          </cell>
        </row>
        <row r="2891">
          <cell r="B2891" t="str">
            <v>601093</v>
          </cell>
          <cell r="BH2891">
            <v>75.64</v>
          </cell>
        </row>
        <row r="2892">
          <cell r="B2892" t="str">
            <v>601116</v>
          </cell>
          <cell r="BH2892">
            <v>100.14</v>
          </cell>
        </row>
        <row r="2893">
          <cell r="B2893" t="str">
            <v>601117</v>
          </cell>
          <cell r="BH2893">
            <v>101.33</v>
          </cell>
        </row>
        <row r="2894">
          <cell r="B2894" t="str">
            <v>601200</v>
          </cell>
          <cell r="BH2894">
            <v>1426.17</v>
          </cell>
        </row>
        <row r="2895">
          <cell r="B2895" t="str">
            <v>601237</v>
          </cell>
          <cell r="BH2895">
            <v>155.82</v>
          </cell>
        </row>
        <row r="2896">
          <cell r="B2896" t="str">
            <v>601238</v>
          </cell>
          <cell r="BH2896">
            <v>93.59</v>
          </cell>
        </row>
        <row r="2897">
          <cell r="B2897" t="str">
            <v>601239</v>
          </cell>
          <cell r="BH2897">
            <v>125.58</v>
          </cell>
        </row>
        <row r="2898">
          <cell r="B2898" t="str">
            <v>601240</v>
          </cell>
          <cell r="BH2898">
            <v>138.22999999999999</v>
          </cell>
        </row>
        <row r="2899">
          <cell r="B2899" t="str">
            <v>601241</v>
          </cell>
          <cell r="BH2899">
            <v>217.72</v>
          </cell>
        </row>
        <row r="2900">
          <cell r="B2900" t="str">
            <v>601242</v>
          </cell>
          <cell r="BH2900">
            <v>1055.4000000000001</v>
          </cell>
        </row>
        <row r="2901">
          <cell r="B2901" t="str">
            <v>601273</v>
          </cell>
          <cell r="BH2901">
            <v>63.53</v>
          </cell>
        </row>
        <row r="2902">
          <cell r="B2902" t="str">
            <v>601274</v>
          </cell>
          <cell r="BH2902">
            <v>89.67</v>
          </cell>
        </row>
        <row r="2903">
          <cell r="B2903" t="str">
            <v>601278</v>
          </cell>
          <cell r="BH2903">
            <v>511.15</v>
          </cell>
        </row>
        <row r="2904">
          <cell r="B2904" t="str">
            <v>601282</v>
          </cell>
          <cell r="BH2904">
            <v>1568.64</v>
          </cell>
        </row>
        <row r="2905">
          <cell r="B2905" t="str">
            <v>601287</v>
          </cell>
          <cell r="BH2905">
            <v>54.8</v>
          </cell>
        </row>
        <row r="2906">
          <cell r="B2906" t="str">
            <v>601292</v>
          </cell>
          <cell r="BH2906">
            <v>2148.62</v>
          </cell>
        </row>
        <row r="2907">
          <cell r="B2907" t="str">
            <v>601322</v>
          </cell>
          <cell r="BH2907">
            <v>68.98</v>
          </cell>
        </row>
        <row r="2908">
          <cell r="B2908" t="str">
            <v>601324</v>
          </cell>
          <cell r="BH2908">
            <v>209.44</v>
          </cell>
        </row>
        <row r="2909">
          <cell r="B2909" t="str">
            <v>601338</v>
          </cell>
          <cell r="BH2909">
            <v>81.31</v>
          </cell>
        </row>
        <row r="2910">
          <cell r="B2910" t="str">
            <v>601356</v>
          </cell>
          <cell r="BH2910">
            <v>93.92</v>
          </cell>
        </row>
        <row r="2911">
          <cell r="B2911" t="str">
            <v>601358</v>
          </cell>
          <cell r="BH2911">
            <v>90.56</v>
          </cell>
        </row>
        <row r="2912">
          <cell r="B2912" t="str">
            <v>601374</v>
          </cell>
          <cell r="BH2912">
            <v>985.85</v>
          </cell>
        </row>
        <row r="2913">
          <cell r="B2913" t="str">
            <v>605003</v>
          </cell>
          <cell r="BH2913">
            <v>168.16</v>
          </cell>
        </row>
        <row r="2914">
          <cell r="B2914" t="str">
            <v>605005</v>
          </cell>
          <cell r="BH2914">
            <v>200.62</v>
          </cell>
        </row>
        <row r="2915">
          <cell r="B2915" t="str">
            <v>605009</v>
          </cell>
          <cell r="BH2915">
            <v>28.13</v>
          </cell>
        </row>
        <row r="2916">
          <cell r="B2916" t="str">
            <v>605010</v>
          </cell>
          <cell r="BH2916">
            <v>32.67</v>
          </cell>
        </row>
        <row r="2917">
          <cell r="B2917" t="str">
            <v>605101</v>
          </cell>
          <cell r="BH2917">
            <v>1287.3800000000001</v>
          </cell>
        </row>
        <row r="2918">
          <cell r="B2918" t="str">
            <v>605108</v>
          </cell>
          <cell r="BH2918">
            <v>22.5</v>
          </cell>
        </row>
        <row r="2919">
          <cell r="B2919" t="str">
            <v>625009</v>
          </cell>
          <cell r="BH2919">
            <v>83.66</v>
          </cell>
        </row>
        <row r="2920">
          <cell r="B2920" t="str">
            <v>625119</v>
          </cell>
          <cell r="BH2920">
            <v>648.37</v>
          </cell>
        </row>
        <row r="2921">
          <cell r="B2921" t="str">
            <v>625174</v>
          </cell>
          <cell r="BH2921">
            <v>636.04999999999995</v>
          </cell>
        </row>
        <row r="2922">
          <cell r="B2922" t="str">
            <v>625199</v>
          </cell>
          <cell r="BH2922">
            <v>920.71</v>
          </cell>
        </row>
        <row r="2923">
          <cell r="B2923" t="str">
            <v>625216</v>
          </cell>
          <cell r="BH2923">
            <v>11.73</v>
          </cell>
        </row>
        <row r="2924">
          <cell r="B2924" t="str">
            <v>625218</v>
          </cell>
          <cell r="BH2924">
            <v>10.28</v>
          </cell>
        </row>
        <row r="2925">
          <cell r="B2925" t="str">
            <v>625462</v>
          </cell>
          <cell r="BH2925">
            <v>146.56</v>
          </cell>
        </row>
        <row r="2926">
          <cell r="B2926" t="str">
            <v>625498</v>
          </cell>
          <cell r="BH2926">
            <v>19.3</v>
          </cell>
        </row>
        <row r="2927">
          <cell r="B2927" t="str">
            <v>625519</v>
          </cell>
          <cell r="BH2927">
            <v>15.28</v>
          </cell>
        </row>
        <row r="2928">
          <cell r="B2928" t="str">
            <v>625547</v>
          </cell>
          <cell r="BH2928">
            <v>477.26</v>
          </cell>
        </row>
        <row r="2929">
          <cell r="B2929" t="str">
            <v>625573</v>
          </cell>
          <cell r="BH2929">
            <v>307.58</v>
          </cell>
        </row>
        <row r="2930">
          <cell r="B2930" t="str">
            <v>625594</v>
          </cell>
          <cell r="BH2930">
            <v>422.68</v>
          </cell>
        </row>
        <row r="2931">
          <cell r="B2931" t="str">
            <v>625759</v>
          </cell>
          <cell r="BH2931">
            <v>601.48</v>
          </cell>
        </row>
        <row r="2932">
          <cell r="B2932" t="str">
            <v>629281</v>
          </cell>
          <cell r="BH2932">
            <v>502.34</v>
          </cell>
        </row>
        <row r="2933">
          <cell r="B2933" t="str">
            <v>630201</v>
          </cell>
          <cell r="BH2933">
            <v>503.04</v>
          </cell>
        </row>
        <row r="2934">
          <cell r="B2934" t="str">
            <v>630202</v>
          </cell>
          <cell r="BH2934">
            <v>305.38</v>
          </cell>
        </row>
        <row r="2935">
          <cell r="B2935" t="str">
            <v>630206</v>
          </cell>
          <cell r="BH2935">
            <v>198.4</v>
          </cell>
        </row>
        <row r="2936">
          <cell r="B2936" t="str">
            <v>630208</v>
          </cell>
          <cell r="BH2936">
            <v>39.89</v>
          </cell>
        </row>
        <row r="2937">
          <cell r="B2937" t="str">
            <v>630209</v>
          </cell>
          <cell r="BH2937">
            <v>64.98</v>
          </cell>
        </row>
        <row r="2938">
          <cell r="B2938" t="str">
            <v>630213</v>
          </cell>
          <cell r="BH2938">
            <v>53.86</v>
          </cell>
        </row>
        <row r="2939">
          <cell r="B2939" t="str">
            <v>630219</v>
          </cell>
          <cell r="BH2939">
            <v>96.89</v>
          </cell>
        </row>
        <row r="2940">
          <cell r="B2940" t="str">
            <v>630247</v>
          </cell>
          <cell r="BH2940">
            <v>16.38</v>
          </cell>
        </row>
        <row r="2941">
          <cell r="B2941" t="str">
            <v>630281</v>
          </cell>
          <cell r="BH2941">
            <v>89.17</v>
          </cell>
        </row>
        <row r="2942">
          <cell r="B2942" t="str">
            <v>630282</v>
          </cell>
          <cell r="BH2942">
            <v>225.49</v>
          </cell>
        </row>
        <row r="2943">
          <cell r="B2943" t="str">
            <v>630375</v>
          </cell>
          <cell r="BH2943">
            <v>129.58000000000001</v>
          </cell>
        </row>
        <row r="2944">
          <cell r="B2944" t="str">
            <v>630376</v>
          </cell>
          <cell r="BH2944">
            <v>119.17</v>
          </cell>
        </row>
        <row r="2945">
          <cell r="B2945" t="str">
            <v>630379</v>
          </cell>
          <cell r="BH2945">
            <v>259.74</v>
          </cell>
        </row>
        <row r="2946">
          <cell r="B2946" t="str">
            <v>630381</v>
          </cell>
          <cell r="BH2946">
            <v>15.57</v>
          </cell>
        </row>
        <row r="2947">
          <cell r="B2947" t="str">
            <v>630382</v>
          </cell>
          <cell r="BH2947">
            <v>16.29</v>
          </cell>
        </row>
        <row r="2948">
          <cell r="B2948" t="str">
            <v>630384</v>
          </cell>
          <cell r="BH2948">
            <v>72.22</v>
          </cell>
        </row>
        <row r="2949">
          <cell r="B2949" t="str">
            <v>630386</v>
          </cell>
          <cell r="BH2949">
            <v>14.01</v>
          </cell>
        </row>
        <row r="2950">
          <cell r="B2950" t="str">
            <v>630387</v>
          </cell>
          <cell r="BH2950">
            <v>368.64</v>
          </cell>
        </row>
        <row r="2951">
          <cell r="B2951" t="str">
            <v>630390</v>
          </cell>
          <cell r="BH2951">
            <v>18.649999999999999</v>
          </cell>
        </row>
        <row r="2952">
          <cell r="B2952" t="str">
            <v>630402</v>
          </cell>
          <cell r="BH2952">
            <v>15.57</v>
          </cell>
        </row>
        <row r="2953">
          <cell r="B2953" t="str">
            <v>630403</v>
          </cell>
          <cell r="BH2953">
            <v>9.42</v>
          </cell>
        </row>
        <row r="2954">
          <cell r="B2954" t="str">
            <v>630404</v>
          </cell>
          <cell r="BH2954">
            <v>19.13</v>
          </cell>
        </row>
        <row r="2955">
          <cell r="B2955" t="str">
            <v>630406</v>
          </cell>
          <cell r="BH2955">
            <v>262.42</v>
          </cell>
        </row>
        <row r="2956">
          <cell r="B2956" t="str">
            <v>630407</v>
          </cell>
          <cell r="BH2956">
            <v>70.09</v>
          </cell>
        </row>
        <row r="2957">
          <cell r="B2957" t="str">
            <v>630414</v>
          </cell>
          <cell r="BH2957">
            <v>30.09</v>
          </cell>
        </row>
        <row r="2958">
          <cell r="B2958" t="str">
            <v>630416</v>
          </cell>
          <cell r="BH2958">
            <v>442.37</v>
          </cell>
        </row>
        <row r="2959">
          <cell r="B2959" t="str">
            <v>630417</v>
          </cell>
          <cell r="BH2959">
            <v>26.27</v>
          </cell>
        </row>
        <row r="2960">
          <cell r="B2960" t="str">
            <v>630421</v>
          </cell>
          <cell r="BH2960">
            <v>30.38</v>
          </cell>
        </row>
        <row r="2961">
          <cell r="B2961" t="str">
            <v>630449</v>
          </cell>
          <cell r="BH2961">
            <v>22.95</v>
          </cell>
        </row>
        <row r="2962">
          <cell r="B2962" t="str">
            <v>630468</v>
          </cell>
          <cell r="BH2962">
            <v>28.61</v>
          </cell>
        </row>
        <row r="2963">
          <cell r="B2963" t="str">
            <v>630491</v>
          </cell>
          <cell r="BH2963">
            <v>191.45</v>
          </cell>
        </row>
        <row r="2964">
          <cell r="B2964" t="str">
            <v>630612</v>
          </cell>
          <cell r="BH2964">
            <v>19.46</v>
          </cell>
        </row>
        <row r="2965">
          <cell r="B2965" t="str">
            <v>630613</v>
          </cell>
          <cell r="BH2965">
            <v>11.62</v>
          </cell>
        </row>
        <row r="2966">
          <cell r="B2966" t="str">
            <v>630620</v>
          </cell>
          <cell r="BH2966">
            <v>65.61</v>
          </cell>
        </row>
        <row r="2967">
          <cell r="B2967" t="str">
            <v>630623</v>
          </cell>
          <cell r="BH2967">
            <v>183.04</v>
          </cell>
        </row>
        <row r="2968">
          <cell r="B2968" t="str">
            <v>630634</v>
          </cell>
          <cell r="BH2968">
            <v>107.66</v>
          </cell>
        </row>
        <row r="2969">
          <cell r="B2969" t="str">
            <v>630647</v>
          </cell>
          <cell r="BH2969">
            <v>122.83</v>
          </cell>
        </row>
        <row r="2970">
          <cell r="B2970" t="str">
            <v>630649</v>
          </cell>
          <cell r="BH2970">
            <v>190.51</v>
          </cell>
        </row>
        <row r="2971">
          <cell r="B2971" t="str">
            <v>630657</v>
          </cell>
          <cell r="BH2971">
            <v>14.86</v>
          </cell>
        </row>
        <row r="2972">
          <cell r="B2972" t="str">
            <v>630698</v>
          </cell>
          <cell r="BH2972">
            <v>14.3</v>
          </cell>
        </row>
        <row r="2973">
          <cell r="B2973" t="str">
            <v>630700</v>
          </cell>
          <cell r="BH2973">
            <v>448.09</v>
          </cell>
        </row>
        <row r="2974">
          <cell r="B2974" t="str">
            <v>630793</v>
          </cell>
          <cell r="BH2974">
            <v>294.26</v>
          </cell>
        </row>
        <row r="2975">
          <cell r="B2975" t="str">
            <v>630801</v>
          </cell>
          <cell r="BH2975">
            <v>214.71</v>
          </cell>
        </row>
        <row r="2976">
          <cell r="B2976" t="str">
            <v>630802</v>
          </cell>
          <cell r="BH2976">
            <v>428.99</v>
          </cell>
        </row>
        <row r="2977">
          <cell r="B2977" t="str">
            <v>630803</v>
          </cell>
          <cell r="BH2977">
            <v>668.18</v>
          </cell>
        </row>
        <row r="2978">
          <cell r="B2978" t="str">
            <v>630804</v>
          </cell>
          <cell r="BH2978">
            <v>35.07</v>
          </cell>
        </row>
        <row r="2979">
          <cell r="B2979" t="str">
            <v>630805</v>
          </cell>
          <cell r="BH2979">
            <v>295.86</v>
          </cell>
        </row>
        <row r="2980">
          <cell r="B2980" t="str">
            <v>630806</v>
          </cell>
          <cell r="BH2980">
            <v>215.87</v>
          </cell>
        </row>
        <row r="2981">
          <cell r="B2981" t="str">
            <v>630807</v>
          </cell>
          <cell r="BH2981">
            <v>23.86</v>
          </cell>
        </row>
        <row r="2982">
          <cell r="B2982" t="str">
            <v>630808</v>
          </cell>
          <cell r="BH2982">
            <v>27.08</v>
          </cell>
        </row>
        <row r="2983">
          <cell r="B2983" t="str">
            <v>630810</v>
          </cell>
          <cell r="BH2983">
            <v>38.93</v>
          </cell>
        </row>
        <row r="2984">
          <cell r="B2984" t="str">
            <v>630814</v>
          </cell>
          <cell r="BH2984">
            <v>39.67</v>
          </cell>
        </row>
        <row r="2985">
          <cell r="B2985" t="str">
            <v>630816</v>
          </cell>
          <cell r="BH2985">
            <v>25.55</v>
          </cell>
        </row>
        <row r="2986">
          <cell r="B2986" t="str">
            <v>630820</v>
          </cell>
          <cell r="BH2986">
            <v>40.94</v>
          </cell>
        </row>
        <row r="2987">
          <cell r="B2987" t="str">
            <v>630891</v>
          </cell>
          <cell r="BH2987">
            <v>1853.21</v>
          </cell>
        </row>
        <row r="2988">
          <cell r="B2988" t="str">
            <v>630892</v>
          </cell>
          <cell r="BH2988">
            <v>350</v>
          </cell>
        </row>
        <row r="2989">
          <cell r="B2989" t="str">
            <v>630897</v>
          </cell>
          <cell r="BH2989">
            <v>54.76</v>
          </cell>
        </row>
        <row r="2990">
          <cell r="B2990" t="str">
            <v>630898</v>
          </cell>
          <cell r="BH2990">
            <v>389.49</v>
          </cell>
        </row>
        <row r="2991">
          <cell r="B2991" t="str">
            <v>630899</v>
          </cell>
          <cell r="BH2991">
            <v>20.83</v>
          </cell>
        </row>
        <row r="2992">
          <cell r="B2992" t="str">
            <v>630901</v>
          </cell>
          <cell r="BH2992">
            <v>310.64</v>
          </cell>
        </row>
        <row r="2993">
          <cell r="B2993" t="str">
            <v>630914</v>
          </cell>
          <cell r="BH2993">
            <v>674.19</v>
          </cell>
        </row>
        <row r="2994">
          <cell r="B2994" t="str">
            <v>630916</v>
          </cell>
          <cell r="BH2994">
            <v>24.36</v>
          </cell>
        </row>
        <row r="2995">
          <cell r="B2995" t="str">
            <v>630973</v>
          </cell>
          <cell r="BH2995">
            <v>732.61</v>
          </cell>
        </row>
        <row r="2996">
          <cell r="B2996" t="str">
            <v>630988</v>
          </cell>
          <cell r="BH2996">
            <v>190.8</v>
          </cell>
        </row>
        <row r="2997">
          <cell r="B2997" t="str">
            <v>630991</v>
          </cell>
          <cell r="BH2997">
            <v>526.20000000000005</v>
          </cell>
        </row>
        <row r="2998">
          <cell r="B2998" t="str">
            <v>630992</v>
          </cell>
          <cell r="BH2998">
            <v>310.81</v>
          </cell>
        </row>
        <row r="2999">
          <cell r="B2999" t="str">
            <v>630993</v>
          </cell>
          <cell r="BH2999">
            <v>207.95</v>
          </cell>
        </row>
        <row r="3000">
          <cell r="B3000" t="str">
            <v>630994</v>
          </cell>
          <cell r="BH3000">
            <v>329.89</v>
          </cell>
        </row>
        <row r="3001">
          <cell r="B3001" t="str">
            <v>630997</v>
          </cell>
          <cell r="BH3001">
            <v>345.3</v>
          </cell>
        </row>
        <row r="3002">
          <cell r="B3002" t="str">
            <v>631115</v>
          </cell>
          <cell r="BH3002">
            <v>4132.3900000000003</v>
          </cell>
        </row>
        <row r="3003">
          <cell r="B3003" t="str">
            <v>631121</v>
          </cell>
          <cell r="BH3003">
            <v>9.86</v>
          </cell>
        </row>
        <row r="3004">
          <cell r="B3004" t="str">
            <v>631135</v>
          </cell>
          <cell r="BH3004">
            <v>31.02</v>
          </cell>
        </row>
        <row r="3005">
          <cell r="B3005" t="str">
            <v>631141</v>
          </cell>
          <cell r="BH3005">
            <v>350.55</v>
          </cell>
        </row>
        <row r="3006">
          <cell r="B3006" t="str">
            <v>631143</v>
          </cell>
          <cell r="BH3006">
            <v>76.150000000000006</v>
          </cell>
        </row>
        <row r="3007">
          <cell r="B3007" t="str">
            <v>631149</v>
          </cell>
          <cell r="BH3007">
            <v>25.96</v>
          </cell>
        </row>
        <row r="3008">
          <cell r="B3008" t="str">
            <v>631150</v>
          </cell>
          <cell r="BH3008">
            <v>390.56</v>
          </cell>
        </row>
        <row r="3009">
          <cell r="B3009" t="str">
            <v>632164</v>
          </cell>
          <cell r="BH3009">
            <v>32.76</v>
          </cell>
        </row>
        <row r="3010">
          <cell r="B3010" t="str">
            <v>632165</v>
          </cell>
          <cell r="BH3010">
            <v>51.97</v>
          </cell>
        </row>
        <row r="3011">
          <cell r="B3011" t="str">
            <v>632166</v>
          </cell>
          <cell r="BH3011">
            <v>104.21</v>
          </cell>
        </row>
        <row r="3012">
          <cell r="B3012" t="str">
            <v>632170</v>
          </cell>
          <cell r="BH3012">
            <v>246.42</v>
          </cell>
        </row>
        <row r="3013">
          <cell r="B3013" t="str">
            <v>632187</v>
          </cell>
          <cell r="BH3013">
            <v>56.34</v>
          </cell>
        </row>
        <row r="3014">
          <cell r="B3014" t="str">
            <v>632191</v>
          </cell>
          <cell r="BH3014">
            <v>472.7</v>
          </cell>
        </row>
        <row r="3015">
          <cell r="B3015" t="str">
            <v>632273</v>
          </cell>
          <cell r="BH3015">
            <v>55.54</v>
          </cell>
        </row>
        <row r="3016">
          <cell r="B3016" t="str">
            <v>449086</v>
          </cell>
          <cell r="BH3016">
            <v>91.68</v>
          </cell>
        </row>
        <row r="3017">
          <cell r="B3017" t="str">
            <v>449087</v>
          </cell>
          <cell r="BH3017">
            <v>27.74</v>
          </cell>
        </row>
        <row r="3018">
          <cell r="B3018">
            <v>449088</v>
          </cell>
          <cell r="BH3018">
            <v>10.71</v>
          </cell>
        </row>
        <row r="3019">
          <cell r="B3019">
            <v>449089</v>
          </cell>
          <cell r="BH3019">
            <v>10.24</v>
          </cell>
        </row>
        <row r="3020">
          <cell r="B3020" t="str">
            <v>449091</v>
          </cell>
          <cell r="BH3020">
            <v>12.87</v>
          </cell>
        </row>
        <row r="3021">
          <cell r="B3021" t="str">
            <v>449092</v>
          </cell>
          <cell r="BH3021">
            <v>71.510000000000005</v>
          </cell>
        </row>
        <row r="3022">
          <cell r="B3022">
            <v>449093</v>
          </cell>
          <cell r="BH3022">
            <v>35.93</v>
          </cell>
        </row>
        <row r="3023">
          <cell r="B3023" t="str">
            <v>449094</v>
          </cell>
          <cell r="BH3023">
            <v>20.12</v>
          </cell>
        </row>
        <row r="3024">
          <cell r="B3024">
            <v>449095</v>
          </cell>
          <cell r="BH3024">
            <v>25.87</v>
          </cell>
        </row>
        <row r="3025">
          <cell r="B3025" t="str">
            <v>449108</v>
          </cell>
          <cell r="BH3025">
            <v>62.27</v>
          </cell>
        </row>
        <row r="3026">
          <cell r="B3026" t="str">
            <v>449109</v>
          </cell>
          <cell r="BH3026">
            <v>88.93</v>
          </cell>
        </row>
        <row r="3027">
          <cell r="B3027" t="str">
            <v>449521</v>
          </cell>
          <cell r="BH3027">
            <v>23.84</v>
          </cell>
        </row>
        <row r="3028">
          <cell r="B3028" t="str">
            <v>449545</v>
          </cell>
          <cell r="BH3028">
            <v>62.97</v>
          </cell>
        </row>
        <row r="3029">
          <cell r="B3029" t="str">
            <v>449546</v>
          </cell>
          <cell r="BH3029">
            <v>61.1</v>
          </cell>
        </row>
        <row r="3030">
          <cell r="B3030" t="str">
            <v>449548</v>
          </cell>
          <cell r="BH3030">
            <v>74.900000000000006</v>
          </cell>
        </row>
        <row r="3031">
          <cell r="B3031" t="str">
            <v>449669</v>
          </cell>
          <cell r="BH3031">
            <v>1.67</v>
          </cell>
        </row>
        <row r="3032">
          <cell r="B3032" t="str">
            <v>449699</v>
          </cell>
          <cell r="BH3032">
            <v>133.01</v>
          </cell>
        </row>
        <row r="3033">
          <cell r="B3033" t="str">
            <v>449706</v>
          </cell>
          <cell r="BH3033">
            <v>36.31</v>
          </cell>
        </row>
        <row r="3034">
          <cell r="B3034" t="str">
            <v>449707</v>
          </cell>
          <cell r="BH3034">
            <v>36.31</v>
          </cell>
        </row>
        <row r="3035">
          <cell r="B3035" t="str">
            <v>451195</v>
          </cell>
          <cell r="BH3035">
            <v>2877.82</v>
          </cell>
        </row>
        <row r="3036">
          <cell r="B3036" t="str">
            <v>455235</v>
          </cell>
          <cell r="BH3036">
            <v>79.56</v>
          </cell>
        </row>
        <row r="3037">
          <cell r="B3037" t="str">
            <v>455236</v>
          </cell>
          <cell r="BH3037">
            <v>76.5</v>
          </cell>
        </row>
        <row r="3038">
          <cell r="B3038" t="str">
            <v>455389</v>
          </cell>
          <cell r="BH3038">
            <v>1472.9</v>
          </cell>
        </row>
        <row r="3039">
          <cell r="B3039" t="str">
            <v>455437</v>
          </cell>
          <cell r="BH3039">
            <v>91.72</v>
          </cell>
        </row>
        <row r="3040">
          <cell r="B3040" t="str">
            <v>456423</v>
          </cell>
          <cell r="BH3040">
            <v>427.64</v>
          </cell>
        </row>
        <row r="3041">
          <cell r="B3041">
            <v>457716</v>
          </cell>
          <cell r="BH3041">
            <v>388.2</v>
          </cell>
        </row>
        <row r="3042">
          <cell r="B3042" t="str">
            <v>670128</v>
          </cell>
          <cell r="BH3042">
            <v>99.61</v>
          </cell>
        </row>
        <row r="3043">
          <cell r="B3043" t="str">
            <v>670129</v>
          </cell>
          <cell r="BH3043">
            <v>90.26</v>
          </cell>
        </row>
        <row r="3044">
          <cell r="B3044" t="str">
            <v>670130</v>
          </cell>
          <cell r="BH3044">
            <v>83.29</v>
          </cell>
        </row>
        <row r="3045">
          <cell r="B3045" t="str">
            <v>670134</v>
          </cell>
          <cell r="BH3045">
            <v>246.26</v>
          </cell>
        </row>
        <row r="3046">
          <cell r="B3046" t="str">
            <v>670135</v>
          </cell>
          <cell r="BH3046">
            <v>20.36</v>
          </cell>
        </row>
        <row r="3047">
          <cell r="B3047" t="str">
            <v>670136</v>
          </cell>
          <cell r="BH3047">
            <v>20.36</v>
          </cell>
        </row>
        <row r="3048">
          <cell r="B3048" t="str">
            <v>670137</v>
          </cell>
          <cell r="BH3048">
            <v>301.67</v>
          </cell>
        </row>
        <row r="3049">
          <cell r="B3049" t="str">
            <v>670142</v>
          </cell>
          <cell r="BH3049">
            <v>729.22</v>
          </cell>
        </row>
        <row r="3050">
          <cell r="B3050" t="str">
            <v>670149</v>
          </cell>
          <cell r="BH3050">
            <v>356.85</v>
          </cell>
        </row>
        <row r="3051">
          <cell r="B3051" t="str">
            <v>670152</v>
          </cell>
          <cell r="BH3051">
            <v>20.36</v>
          </cell>
        </row>
        <row r="3052">
          <cell r="B3052" t="str">
            <v>670154</v>
          </cell>
          <cell r="BH3052">
            <v>40.72</v>
          </cell>
        </row>
        <row r="3053">
          <cell r="B3053" t="str">
            <v>670155</v>
          </cell>
          <cell r="BH3053">
            <v>43.36</v>
          </cell>
        </row>
        <row r="3054">
          <cell r="B3054" t="str">
            <v>670156</v>
          </cell>
          <cell r="BH3054">
            <v>83.61</v>
          </cell>
        </row>
        <row r="3055">
          <cell r="B3055" t="str">
            <v>670157</v>
          </cell>
          <cell r="BH3055">
            <v>186.7</v>
          </cell>
        </row>
        <row r="3056">
          <cell r="B3056" t="str">
            <v>670240</v>
          </cell>
          <cell r="BH3056">
            <v>468.78</v>
          </cell>
        </row>
        <row r="3057">
          <cell r="B3057" t="str">
            <v>670248</v>
          </cell>
          <cell r="BH3057">
            <v>471.28</v>
          </cell>
        </row>
        <row r="3058">
          <cell r="B3058" t="str">
            <v>700017</v>
          </cell>
          <cell r="BH3058">
            <v>209.98</v>
          </cell>
        </row>
        <row r="3059">
          <cell r="B3059" t="str">
            <v>700022</v>
          </cell>
          <cell r="BH3059">
            <v>134.58000000000001</v>
          </cell>
        </row>
        <row r="3060">
          <cell r="B3060" t="str">
            <v>700024</v>
          </cell>
          <cell r="BH3060">
            <v>108.7</v>
          </cell>
        </row>
        <row r="3061">
          <cell r="B3061" t="str">
            <v>700027</v>
          </cell>
          <cell r="BH3061">
            <v>407.67</v>
          </cell>
        </row>
        <row r="3062">
          <cell r="B3062" t="str">
            <v>700040</v>
          </cell>
          <cell r="BH3062">
            <v>1099.3599999999999</v>
          </cell>
        </row>
        <row r="3063">
          <cell r="B3063" t="str">
            <v>700047</v>
          </cell>
          <cell r="BH3063">
            <v>884.54</v>
          </cell>
        </row>
        <row r="3064">
          <cell r="B3064" t="str">
            <v>700048</v>
          </cell>
          <cell r="BH3064">
            <v>75.59</v>
          </cell>
        </row>
        <row r="3065">
          <cell r="B3065" t="str">
            <v>700063</v>
          </cell>
          <cell r="BH3065">
            <v>156.49</v>
          </cell>
        </row>
        <row r="3066">
          <cell r="B3066" t="str">
            <v>700079</v>
          </cell>
          <cell r="BH3066">
            <v>340.91</v>
          </cell>
        </row>
        <row r="3067">
          <cell r="B3067" t="str">
            <v>700100</v>
          </cell>
          <cell r="BH3067">
            <v>37.770000000000003</v>
          </cell>
        </row>
        <row r="3068">
          <cell r="B3068" t="str">
            <v>700152</v>
          </cell>
          <cell r="BH3068">
            <v>161.46</v>
          </cell>
        </row>
        <row r="3069">
          <cell r="B3069" t="str">
            <v>700153</v>
          </cell>
          <cell r="BH3069">
            <v>82.15</v>
          </cell>
        </row>
        <row r="3070">
          <cell r="B3070" t="str">
            <v>700970</v>
          </cell>
          <cell r="BH3070">
            <v>1804.21</v>
          </cell>
        </row>
        <row r="3071">
          <cell r="B3071" t="str">
            <v>458086</v>
          </cell>
          <cell r="BH3071">
            <v>102.54</v>
          </cell>
        </row>
        <row r="3072">
          <cell r="B3072" t="str">
            <v>458816</v>
          </cell>
          <cell r="BH3072" t="e">
            <v>#N/A</v>
          </cell>
        </row>
        <row r="3073">
          <cell r="B3073" t="str">
            <v>458959</v>
          </cell>
          <cell r="BH3073">
            <v>2864.31</v>
          </cell>
        </row>
        <row r="3074">
          <cell r="B3074" t="str">
            <v>459127</v>
          </cell>
          <cell r="BH3074">
            <v>1605.01</v>
          </cell>
        </row>
        <row r="3075">
          <cell r="B3075" t="str">
            <v>459135</v>
          </cell>
          <cell r="BH3075">
            <v>820.89</v>
          </cell>
        </row>
        <row r="3076">
          <cell r="B3076" t="str">
            <v>459351</v>
          </cell>
          <cell r="BH3076">
            <v>1718.28</v>
          </cell>
        </row>
        <row r="3077">
          <cell r="B3077" t="str">
            <v>459881</v>
          </cell>
          <cell r="BH3077">
            <v>743.95</v>
          </cell>
        </row>
        <row r="3078">
          <cell r="B3078">
            <v>459932</v>
          </cell>
          <cell r="BH3078">
            <v>122.22</v>
          </cell>
        </row>
        <row r="3079">
          <cell r="B3079">
            <v>540045</v>
          </cell>
          <cell r="BH3079">
            <v>107.29</v>
          </cell>
        </row>
        <row r="3080">
          <cell r="B3080" t="str">
            <v>540947</v>
          </cell>
          <cell r="BH3080">
            <v>95.42</v>
          </cell>
        </row>
        <row r="3081">
          <cell r="B3081" t="str">
            <v>540953</v>
          </cell>
          <cell r="BH3081">
            <v>126.53</v>
          </cell>
        </row>
        <row r="3082">
          <cell r="B3082" t="str">
            <v>540990</v>
          </cell>
          <cell r="BH3082">
            <v>6.13</v>
          </cell>
        </row>
        <row r="3083">
          <cell r="B3083" t="str">
            <v>542274</v>
          </cell>
          <cell r="BH3083">
            <v>5.83</v>
          </cell>
        </row>
        <row r="3084">
          <cell r="B3084">
            <v>542546</v>
          </cell>
          <cell r="BH3084">
            <v>100.09</v>
          </cell>
        </row>
        <row r="3085">
          <cell r="B3085" t="str">
            <v>542550</v>
          </cell>
          <cell r="BH3085">
            <v>286.44</v>
          </cell>
        </row>
        <row r="3086">
          <cell r="B3086" t="str">
            <v>542725</v>
          </cell>
          <cell r="BH3086">
            <v>36.9</v>
          </cell>
        </row>
        <row r="3087">
          <cell r="B3087">
            <v>542789</v>
          </cell>
          <cell r="BH3087">
            <v>126.76</v>
          </cell>
        </row>
        <row r="3088">
          <cell r="B3088">
            <v>542823</v>
          </cell>
          <cell r="BH3088">
            <v>149.81</v>
          </cell>
        </row>
        <row r="3089">
          <cell r="B3089">
            <v>542909</v>
          </cell>
          <cell r="BH3089">
            <v>197.95</v>
          </cell>
        </row>
        <row r="3090">
          <cell r="B3090" t="str">
            <v>543422</v>
          </cell>
          <cell r="BH3090">
            <v>128.59</v>
          </cell>
        </row>
        <row r="3091">
          <cell r="B3091" t="str">
            <v>543786</v>
          </cell>
          <cell r="BH3091">
            <v>13.08</v>
          </cell>
        </row>
        <row r="3092">
          <cell r="B3092" t="str">
            <v>543891</v>
          </cell>
          <cell r="BH3092">
            <v>139.26</v>
          </cell>
        </row>
        <row r="3093">
          <cell r="B3093" t="str">
            <v>543892</v>
          </cell>
          <cell r="BH3093">
            <v>54.46</v>
          </cell>
        </row>
        <row r="3094">
          <cell r="B3094" t="str">
            <v>543894</v>
          </cell>
          <cell r="BH3094">
            <v>85.88</v>
          </cell>
        </row>
        <row r="3095">
          <cell r="B3095">
            <v>543918</v>
          </cell>
          <cell r="BH3095">
            <v>169.77</v>
          </cell>
        </row>
        <row r="3096">
          <cell r="B3096">
            <v>544731</v>
          </cell>
          <cell r="BH3096">
            <v>60.64</v>
          </cell>
        </row>
        <row r="3097">
          <cell r="B3097">
            <v>544799</v>
          </cell>
          <cell r="BH3097">
            <v>669.59</v>
          </cell>
        </row>
        <row r="3098">
          <cell r="B3098" t="str">
            <v>544806</v>
          </cell>
          <cell r="BH3098">
            <v>224.4</v>
          </cell>
        </row>
        <row r="3099">
          <cell r="B3099" t="str">
            <v>544808</v>
          </cell>
          <cell r="BH3099">
            <v>32.35</v>
          </cell>
        </row>
        <row r="3100">
          <cell r="B3100" t="str">
            <v>544839</v>
          </cell>
          <cell r="BH3100">
            <v>46.6</v>
          </cell>
        </row>
        <row r="3101">
          <cell r="B3101" t="str">
            <v>545192</v>
          </cell>
          <cell r="BH3101">
            <v>27.01</v>
          </cell>
        </row>
        <row r="3102">
          <cell r="B3102">
            <v>545478</v>
          </cell>
          <cell r="BH3102">
            <v>25.9</v>
          </cell>
        </row>
        <row r="3103">
          <cell r="B3103">
            <v>545804</v>
          </cell>
          <cell r="BH3103">
            <v>33.729999999999997</v>
          </cell>
        </row>
        <row r="3104">
          <cell r="B3104">
            <v>546126</v>
          </cell>
          <cell r="BH3104">
            <v>196.95</v>
          </cell>
        </row>
        <row r="3105">
          <cell r="B3105" t="str">
            <v>546141</v>
          </cell>
          <cell r="BH3105">
            <v>5.25</v>
          </cell>
        </row>
        <row r="3106">
          <cell r="B3106">
            <v>546610</v>
          </cell>
          <cell r="BH3106">
            <v>14.48</v>
          </cell>
        </row>
        <row r="3107">
          <cell r="B3107" t="str">
            <v>000740002</v>
          </cell>
          <cell r="BH3107">
            <v>1008.74</v>
          </cell>
        </row>
        <row r="3108">
          <cell r="B3108" t="str">
            <v>000740004</v>
          </cell>
          <cell r="BH3108">
            <v>165.69</v>
          </cell>
        </row>
        <row r="3109">
          <cell r="B3109" t="str">
            <v>000740008</v>
          </cell>
          <cell r="BH3109">
            <v>206.09</v>
          </cell>
        </row>
        <row r="3110">
          <cell r="B3110" t="str">
            <v>000740010</v>
          </cell>
          <cell r="BH3110">
            <v>153.51</v>
          </cell>
        </row>
        <row r="3111">
          <cell r="B3111" t="str">
            <v>000740012</v>
          </cell>
          <cell r="BH3111">
            <v>103.85</v>
          </cell>
        </row>
        <row r="3112">
          <cell r="B3112" t="str">
            <v>000740014</v>
          </cell>
          <cell r="BH3112">
            <v>300.99</v>
          </cell>
        </row>
        <row r="3113">
          <cell r="B3113" t="str">
            <v>546898</v>
          </cell>
          <cell r="BH3113">
            <v>36.06</v>
          </cell>
        </row>
        <row r="3114">
          <cell r="B3114" t="str">
            <v>000740016</v>
          </cell>
          <cell r="BH3114">
            <v>21.55</v>
          </cell>
        </row>
        <row r="3115">
          <cell r="B3115" t="str">
            <v>547230</v>
          </cell>
          <cell r="BH3115">
            <v>145.43</v>
          </cell>
        </row>
        <row r="3116">
          <cell r="B3116" t="str">
            <v>000740281</v>
          </cell>
          <cell r="BH3116">
            <v>25.71</v>
          </cell>
        </row>
        <row r="3117">
          <cell r="B3117" t="str">
            <v>000740283</v>
          </cell>
          <cell r="BH3117">
            <v>32.15</v>
          </cell>
        </row>
        <row r="3118">
          <cell r="B3118" t="str">
            <v>000740285</v>
          </cell>
          <cell r="BH3118">
            <v>9.6300000000000008</v>
          </cell>
        </row>
        <row r="3119">
          <cell r="B3119">
            <v>547234</v>
          </cell>
          <cell r="BH3119">
            <v>14.47</v>
          </cell>
        </row>
        <row r="3120">
          <cell r="B3120" t="str">
            <v>547720</v>
          </cell>
          <cell r="BH3120">
            <v>802.65</v>
          </cell>
        </row>
        <row r="3121">
          <cell r="B3121" t="str">
            <v>547866</v>
          </cell>
          <cell r="BH3121">
            <v>26.97</v>
          </cell>
        </row>
        <row r="3122">
          <cell r="B3122">
            <v>547869</v>
          </cell>
          <cell r="BH3122">
            <v>220.41</v>
          </cell>
        </row>
        <row r="3123">
          <cell r="B3123" t="str">
            <v>547880</v>
          </cell>
          <cell r="BH3123" t="e">
            <v>#N/A</v>
          </cell>
        </row>
        <row r="3124">
          <cell r="B3124" t="str">
            <v>548093</v>
          </cell>
          <cell r="BH3124">
            <v>1152.18</v>
          </cell>
        </row>
        <row r="3125">
          <cell r="B3125" t="str">
            <v>548169</v>
          </cell>
          <cell r="BH3125">
            <v>44.67</v>
          </cell>
        </row>
        <row r="3126">
          <cell r="B3126">
            <v>548233</v>
          </cell>
          <cell r="BH3126">
            <v>105.01</v>
          </cell>
        </row>
        <row r="3127">
          <cell r="B3127" t="str">
            <v>548303</v>
          </cell>
          <cell r="BH3127">
            <v>36.31</v>
          </cell>
        </row>
        <row r="3128">
          <cell r="B3128" t="str">
            <v>548304</v>
          </cell>
          <cell r="BH3128">
            <v>93.17</v>
          </cell>
        </row>
        <row r="3129">
          <cell r="B3129">
            <v>548532</v>
          </cell>
          <cell r="BH3129">
            <v>269.60000000000002</v>
          </cell>
        </row>
        <row r="3130">
          <cell r="B3130">
            <v>548676</v>
          </cell>
          <cell r="BH3130">
            <v>62.43</v>
          </cell>
        </row>
        <row r="3131">
          <cell r="B3131">
            <v>548678</v>
          </cell>
          <cell r="BH3131">
            <v>17.920000000000002</v>
          </cell>
        </row>
        <row r="3132">
          <cell r="B3132">
            <v>549045</v>
          </cell>
          <cell r="BH3132">
            <v>65.180000000000007</v>
          </cell>
        </row>
        <row r="3133">
          <cell r="B3133">
            <v>549278</v>
          </cell>
          <cell r="BH3133">
            <v>1006.33</v>
          </cell>
        </row>
        <row r="3134">
          <cell r="B3134">
            <v>549447</v>
          </cell>
          <cell r="BH3134">
            <v>16.97</v>
          </cell>
        </row>
        <row r="3135">
          <cell r="B3135">
            <v>549475</v>
          </cell>
          <cell r="BH3135">
            <v>135.38</v>
          </cell>
        </row>
        <row r="3136">
          <cell r="B3136">
            <v>549569</v>
          </cell>
          <cell r="BH3136">
            <v>537.65</v>
          </cell>
        </row>
        <row r="3137">
          <cell r="B3137">
            <v>549574</v>
          </cell>
          <cell r="BH3137">
            <v>256.66000000000003</v>
          </cell>
        </row>
        <row r="3138">
          <cell r="B3138" t="str">
            <v>549670</v>
          </cell>
          <cell r="BH3138">
            <v>2.37</v>
          </cell>
        </row>
        <row r="3139">
          <cell r="B3139">
            <v>549903</v>
          </cell>
          <cell r="BH3139">
            <v>27.38</v>
          </cell>
        </row>
        <row r="3140">
          <cell r="B3140">
            <v>640260</v>
          </cell>
          <cell r="BH3140">
            <v>2.04</v>
          </cell>
        </row>
        <row r="3141">
          <cell r="B3141" t="str">
            <v>640265</v>
          </cell>
          <cell r="BH3141">
            <v>30.5</v>
          </cell>
        </row>
        <row r="3142">
          <cell r="B3142" t="str">
            <v>640400</v>
          </cell>
          <cell r="BH3142">
            <v>158.83000000000001</v>
          </cell>
        </row>
        <row r="3143">
          <cell r="B3143">
            <v>640401</v>
          </cell>
          <cell r="BH3143">
            <v>49.9</v>
          </cell>
        </row>
        <row r="3144">
          <cell r="B3144">
            <v>640402</v>
          </cell>
          <cell r="BH3144">
            <v>101.77</v>
          </cell>
        </row>
        <row r="3145">
          <cell r="B3145" t="str">
            <v>640403</v>
          </cell>
          <cell r="BH3145">
            <v>36.51</v>
          </cell>
        </row>
        <row r="3146">
          <cell r="B3146">
            <v>640456</v>
          </cell>
          <cell r="BH3146">
            <v>79.349999999999994</v>
          </cell>
        </row>
        <row r="3147">
          <cell r="B3147" t="str">
            <v>640460</v>
          </cell>
          <cell r="BH3147">
            <v>777.88</v>
          </cell>
        </row>
        <row r="3148">
          <cell r="B3148" t="str">
            <v>640464</v>
          </cell>
          <cell r="BH3148">
            <v>36.51</v>
          </cell>
        </row>
        <row r="3149">
          <cell r="B3149">
            <v>640732</v>
          </cell>
          <cell r="BH3149">
            <v>12.85</v>
          </cell>
        </row>
        <row r="3150">
          <cell r="B3150" t="str">
            <v>640870</v>
          </cell>
          <cell r="BH3150">
            <v>103.66</v>
          </cell>
        </row>
        <row r="3151">
          <cell r="B3151" t="str">
            <v>640910</v>
          </cell>
          <cell r="BH3151">
            <v>85.4</v>
          </cell>
        </row>
        <row r="3152">
          <cell r="B3152">
            <v>641035</v>
          </cell>
          <cell r="BH3152">
            <v>36.1</v>
          </cell>
        </row>
        <row r="3153">
          <cell r="B3153" t="str">
            <v>641189</v>
          </cell>
          <cell r="BH3153">
            <v>88</v>
          </cell>
        </row>
        <row r="3154">
          <cell r="B3154" t="str">
            <v>641190</v>
          </cell>
          <cell r="BH3154">
            <v>334.85</v>
          </cell>
        </row>
        <row r="3155">
          <cell r="B3155">
            <v>641554</v>
          </cell>
          <cell r="BH3155">
            <v>22.4</v>
          </cell>
        </row>
        <row r="3156">
          <cell r="B3156" t="str">
            <v>641718</v>
          </cell>
          <cell r="BH3156">
            <v>423.36</v>
          </cell>
        </row>
        <row r="3157">
          <cell r="B3157">
            <v>641770</v>
          </cell>
          <cell r="BH3157">
            <v>117.84</v>
          </cell>
        </row>
        <row r="3158">
          <cell r="B3158">
            <v>641825</v>
          </cell>
          <cell r="BH3158">
            <v>533.6</v>
          </cell>
        </row>
        <row r="3159">
          <cell r="B3159">
            <v>642193</v>
          </cell>
          <cell r="BH3159">
            <v>117.59</v>
          </cell>
        </row>
        <row r="3160">
          <cell r="B3160">
            <v>642396</v>
          </cell>
          <cell r="BH3160">
            <v>43.88</v>
          </cell>
        </row>
        <row r="3161">
          <cell r="B3161" t="str">
            <v>642657</v>
          </cell>
          <cell r="BH3161">
            <v>29.82</v>
          </cell>
        </row>
        <row r="3162">
          <cell r="B3162">
            <v>642969</v>
          </cell>
          <cell r="BH3162">
            <v>301.07</v>
          </cell>
        </row>
        <row r="3163">
          <cell r="B3163" t="str">
            <v>642970</v>
          </cell>
          <cell r="BH3163">
            <v>316.94</v>
          </cell>
        </row>
        <row r="3164">
          <cell r="B3164">
            <v>643076</v>
          </cell>
          <cell r="BH3164">
            <v>129.61000000000001</v>
          </cell>
        </row>
        <row r="3165">
          <cell r="B3165" t="str">
            <v>643156</v>
          </cell>
          <cell r="BH3165">
            <v>187.26</v>
          </cell>
        </row>
        <row r="3166">
          <cell r="B3166">
            <v>730269</v>
          </cell>
          <cell r="BH3166">
            <v>1118.4000000000001</v>
          </cell>
        </row>
        <row r="3167">
          <cell r="B3167" t="str">
            <v>730355</v>
          </cell>
          <cell r="BH3167">
            <v>482.75</v>
          </cell>
        </row>
        <row r="3168">
          <cell r="B3168" t="str">
            <v>730517</v>
          </cell>
          <cell r="BH3168">
            <v>306</v>
          </cell>
        </row>
        <row r="3169">
          <cell r="B3169" t="str">
            <v>732001</v>
          </cell>
          <cell r="BH3169">
            <v>996.81</v>
          </cell>
        </row>
        <row r="3170">
          <cell r="B3170" t="str">
            <v>732018</v>
          </cell>
          <cell r="BH3170">
            <v>340.8</v>
          </cell>
        </row>
        <row r="3171">
          <cell r="B3171" t="str">
            <v>732335</v>
          </cell>
          <cell r="BH3171">
            <v>334.96</v>
          </cell>
        </row>
        <row r="3172">
          <cell r="B3172" t="str">
            <v>732936</v>
          </cell>
          <cell r="BH3172">
            <v>161.56</v>
          </cell>
        </row>
        <row r="3173">
          <cell r="B3173">
            <v>733817</v>
          </cell>
          <cell r="BH3173">
            <v>124.22</v>
          </cell>
        </row>
        <row r="3174">
          <cell r="B3174">
            <v>733859</v>
          </cell>
          <cell r="BH3174">
            <v>1439</v>
          </cell>
        </row>
        <row r="3175">
          <cell r="B3175">
            <v>734625</v>
          </cell>
          <cell r="BH3175">
            <v>616.61</v>
          </cell>
        </row>
        <row r="3176">
          <cell r="B3176">
            <v>734656</v>
          </cell>
          <cell r="BH3176">
            <v>5289.58</v>
          </cell>
        </row>
        <row r="3177">
          <cell r="B3177">
            <v>735526</v>
          </cell>
          <cell r="BH3177">
            <v>814.47</v>
          </cell>
        </row>
        <row r="3178">
          <cell r="B3178">
            <v>735646</v>
          </cell>
          <cell r="BH3178">
            <v>42.03</v>
          </cell>
        </row>
        <row r="3179">
          <cell r="B3179" t="str">
            <v>737549</v>
          </cell>
          <cell r="BH3179">
            <v>216.55</v>
          </cell>
        </row>
        <row r="3180">
          <cell r="B3180" t="str">
            <v>737550</v>
          </cell>
          <cell r="BH3180">
            <v>229.73</v>
          </cell>
        </row>
        <row r="3181">
          <cell r="B3181" t="str">
            <v>737552</v>
          </cell>
          <cell r="BH3181">
            <v>229.73</v>
          </cell>
        </row>
        <row r="3182">
          <cell r="B3182">
            <v>738120</v>
          </cell>
          <cell r="BH3182">
            <v>103.29</v>
          </cell>
        </row>
        <row r="3183">
          <cell r="B3183" t="str">
            <v>738187</v>
          </cell>
          <cell r="BH3183">
            <v>33.049999999999997</v>
          </cell>
        </row>
        <row r="3184">
          <cell r="B3184" t="str">
            <v>738244</v>
          </cell>
          <cell r="BH3184">
            <v>45.32</v>
          </cell>
        </row>
        <row r="3185">
          <cell r="B3185" t="str">
            <v>738245</v>
          </cell>
          <cell r="BH3185">
            <v>47.85</v>
          </cell>
        </row>
        <row r="3186">
          <cell r="B3186" t="str">
            <v>738267</v>
          </cell>
          <cell r="BH3186">
            <v>5.0999999999999996</v>
          </cell>
        </row>
        <row r="3187">
          <cell r="B3187">
            <v>738353</v>
          </cell>
          <cell r="BH3187">
            <v>422.24</v>
          </cell>
        </row>
        <row r="3188">
          <cell r="B3188" t="str">
            <v>738354</v>
          </cell>
          <cell r="BH3188">
            <v>372.27</v>
          </cell>
        </row>
        <row r="3189">
          <cell r="B3189" t="str">
            <v>738445</v>
          </cell>
          <cell r="BH3189">
            <v>116.32</v>
          </cell>
        </row>
        <row r="3190">
          <cell r="B3190">
            <v>738632</v>
          </cell>
          <cell r="BH3190">
            <v>306.63</v>
          </cell>
        </row>
        <row r="3191">
          <cell r="B3191" t="str">
            <v>738634</v>
          </cell>
          <cell r="BH3191">
            <v>193.52</v>
          </cell>
        </row>
        <row r="3192">
          <cell r="B3192" t="str">
            <v>000750040</v>
          </cell>
          <cell r="BH3192">
            <v>68.599999999999994</v>
          </cell>
        </row>
        <row r="3193">
          <cell r="B3193" t="str">
            <v>738635</v>
          </cell>
          <cell r="BH3193">
            <v>150.16</v>
          </cell>
        </row>
        <row r="3194">
          <cell r="B3194">
            <v>738832</v>
          </cell>
          <cell r="BH3194">
            <v>203.92</v>
          </cell>
        </row>
        <row r="3195">
          <cell r="B3195">
            <v>738833</v>
          </cell>
          <cell r="BH3195">
            <v>268.32</v>
          </cell>
        </row>
        <row r="3196">
          <cell r="B3196" t="str">
            <v>739140</v>
          </cell>
          <cell r="BH3196">
            <v>1025.68</v>
          </cell>
        </row>
        <row r="3197">
          <cell r="B3197">
            <v>739144</v>
          </cell>
          <cell r="BH3197">
            <v>501.4</v>
          </cell>
        </row>
        <row r="3198">
          <cell r="B3198" t="str">
            <v>739477</v>
          </cell>
          <cell r="BH3198">
            <v>314.18</v>
          </cell>
        </row>
        <row r="3199">
          <cell r="B3199">
            <v>739728</v>
          </cell>
          <cell r="BH3199">
            <v>393.08</v>
          </cell>
        </row>
        <row r="3200">
          <cell r="B3200">
            <v>739892</v>
          </cell>
          <cell r="BH3200">
            <v>133.04</v>
          </cell>
        </row>
        <row r="3201">
          <cell r="B3201">
            <v>739929</v>
          </cell>
          <cell r="BH3201">
            <v>712.67</v>
          </cell>
        </row>
        <row r="3202">
          <cell r="B3202" t="str">
            <v>739980</v>
          </cell>
          <cell r="BH3202">
            <v>1237.75</v>
          </cell>
        </row>
        <row r="3203">
          <cell r="B3203" t="str">
            <v>740016</v>
          </cell>
          <cell r="BH3203">
            <v>65.7</v>
          </cell>
        </row>
        <row r="3204">
          <cell r="B3204" t="str">
            <v>740018</v>
          </cell>
          <cell r="BH3204">
            <v>9.06</v>
          </cell>
        </row>
        <row r="3205">
          <cell r="B3205" t="str">
            <v>740392</v>
          </cell>
          <cell r="BH3205">
            <v>45.27</v>
          </cell>
        </row>
        <row r="3206">
          <cell r="B3206" t="str">
            <v>740511</v>
          </cell>
          <cell r="BH3206">
            <v>115.83</v>
          </cell>
        </row>
        <row r="3207">
          <cell r="B3207" t="str">
            <v>740532</v>
          </cell>
          <cell r="BH3207">
            <v>89.34</v>
          </cell>
        </row>
        <row r="3208">
          <cell r="B3208" t="str">
            <v>741015</v>
          </cell>
          <cell r="BH3208">
            <v>117.91</v>
          </cell>
        </row>
        <row r="3209">
          <cell r="B3209">
            <v>741122</v>
          </cell>
          <cell r="BH3209">
            <v>97.96</v>
          </cell>
        </row>
        <row r="3210">
          <cell r="B3210">
            <v>741286</v>
          </cell>
          <cell r="BH3210">
            <v>55.24</v>
          </cell>
        </row>
        <row r="3211">
          <cell r="B3211" t="str">
            <v>741869</v>
          </cell>
          <cell r="BH3211">
            <v>387.14</v>
          </cell>
        </row>
        <row r="3212">
          <cell r="B3212">
            <v>741985</v>
          </cell>
          <cell r="BH3212">
            <v>22.85</v>
          </cell>
        </row>
        <row r="3213">
          <cell r="B3213">
            <v>742315</v>
          </cell>
          <cell r="BH3213">
            <v>10.4</v>
          </cell>
        </row>
        <row r="3214">
          <cell r="B3214" t="str">
            <v>000790020</v>
          </cell>
          <cell r="BH3214">
            <v>16.64</v>
          </cell>
        </row>
        <row r="3215">
          <cell r="B3215">
            <v>742654</v>
          </cell>
          <cell r="BH3215">
            <v>53.82</v>
          </cell>
        </row>
        <row r="3216">
          <cell r="B3216" t="str">
            <v>742759</v>
          </cell>
          <cell r="BH3216">
            <v>14.66</v>
          </cell>
        </row>
        <row r="3217">
          <cell r="B3217" t="str">
            <v>742761</v>
          </cell>
          <cell r="BH3217">
            <v>345.06</v>
          </cell>
        </row>
        <row r="3218">
          <cell r="B3218">
            <v>742786</v>
          </cell>
          <cell r="BH3218">
            <v>27.75</v>
          </cell>
        </row>
        <row r="3219">
          <cell r="B3219">
            <v>743394</v>
          </cell>
          <cell r="BH3219">
            <v>376.96</v>
          </cell>
        </row>
        <row r="3220">
          <cell r="B3220" t="str">
            <v>743678</v>
          </cell>
          <cell r="BH3220">
            <v>1195.75</v>
          </cell>
        </row>
        <row r="3221">
          <cell r="B3221">
            <v>743793</v>
          </cell>
          <cell r="BH3221">
            <v>213.1</v>
          </cell>
        </row>
        <row r="3222">
          <cell r="B3222">
            <v>743807</v>
          </cell>
          <cell r="BH3222">
            <v>123.5</v>
          </cell>
        </row>
        <row r="3223">
          <cell r="B3223" t="str">
            <v>743855</v>
          </cell>
          <cell r="BH3223">
            <v>117.07</v>
          </cell>
        </row>
        <row r="3224">
          <cell r="B3224">
            <v>744055</v>
          </cell>
          <cell r="BH3224">
            <v>56.84</v>
          </cell>
        </row>
        <row r="3225">
          <cell r="B3225" t="str">
            <v>744056</v>
          </cell>
          <cell r="BH3225">
            <v>287.69</v>
          </cell>
        </row>
        <row r="3226">
          <cell r="B3226">
            <v>744097</v>
          </cell>
          <cell r="BH3226">
            <v>95.64</v>
          </cell>
        </row>
        <row r="3227">
          <cell r="B3227">
            <v>744379</v>
          </cell>
          <cell r="BH3227">
            <v>127.71</v>
          </cell>
        </row>
        <row r="3228">
          <cell r="B3228" t="str">
            <v>902004</v>
          </cell>
          <cell r="BH3228">
            <v>4631.38</v>
          </cell>
        </row>
        <row r="3229">
          <cell r="B3229" t="str">
            <v>902019</v>
          </cell>
          <cell r="BH3229">
            <v>24.58</v>
          </cell>
        </row>
        <row r="3230">
          <cell r="B3230" t="str">
            <v>902041</v>
          </cell>
          <cell r="BH3230">
            <v>22.15</v>
          </cell>
        </row>
        <row r="3231">
          <cell r="B3231" t="str">
            <v>902046</v>
          </cell>
          <cell r="BH3231">
            <v>159.08000000000001</v>
          </cell>
        </row>
        <row r="3232">
          <cell r="B3232" t="str">
            <v>902048</v>
          </cell>
          <cell r="BH3232">
            <v>127.52</v>
          </cell>
        </row>
        <row r="3233">
          <cell r="B3233" t="str">
            <v>902049</v>
          </cell>
          <cell r="BH3233">
            <v>461.02</v>
          </cell>
        </row>
        <row r="3234">
          <cell r="B3234" t="str">
            <v>902060</v>
          </cell>
          <cell r="BH3234">
            <v>1079.82</v>
          </cell>
        </row>
        <row r="3235">
          <cell r="B3235" t="str">
            <v>902106</v>
          </cell>
          <cell r="BH3235">
            <v>124.24</v>
          </cell>
        </row>
        <row r="3236">
          <cell r="B3236" t="str">
            <v>902109</v>
          </cell>
          <cell r="BH3236">
            <v>1275.5899999999999</v>
          </cell>
        </row>
        <row r="3237">
          <cell r="B3237" t="str">
            <v>902112</v>
          </cell>
          <cell r="BH3237">
            <v>49.91</v>
          </cell>
        </row>
        <row r="3238">
          <cell r="B3238" t="str">
            <v>902114</v>
          </cell>
          <cell r="BH3238">
            <v>924.99</v>
          </cell>
        </row>
        <row r="3239">
          <cell r="B3239" t="str">
            <v>903038</v>
          </cell>
          <cell r="BH3239">
            <v>124.24</v>
          </cell>
        </row>
        <row r="3240">
          <cell r="B3240" t="str">
            <v>903108</v>
          </cell>
          <cell r="BH3240">
            <v>421.64</v>
          </cell>
        </row>
        <row r="3241">
          <cell r="B3241" t="str">
            <v>903109</v>
          </cell>
          <cell r="BH3241">
            <v>393.88</v>
          </cell>
        </row>
        <row r="3242">
          <cell r="B3242" t="str">
            <v>903121</v>
          </cell>
          <cell r="BH3242">
            <v>30.96</v>
          </cell>
        </row>
        <row r="3243">
          <cell r="B3243" t="str">
            <v>744530</v>
          </cell>
          <cell r="BH3243">
            <v>77.25</v>
          </cell>
        </row>
        <row r="3244">
          <cell r="B3244" t="str">
            <v>744533</v>
          </cell>
          <cell r="BH3244">
            <v>104.26</v>
          </cell>
        </row>
        <row r="3245">
          <cell r="B3245">
            <v>744537</v>
          </cell>
          <cell r="BH3245">
            <v>47.73</v>
          </cell>
        </row>
        <row r="3246">
          <cell r="B3246" t="str">
            <v>744539</v>
          </cell>
          <cell r="BH3246">
            <v>88.95</v>
          </cell>
        </row>
        <row r="3247">
          <cell r="B3247" t="str">
            <v>744543</v>
          </cell>
          <cell r="BH3247">
            <v>376.52</v>
          </cell>
        </row>
        <row r="3248">
          <cell r="B3248" t="str">
            <v>744545</v>
          </cell>
          <cell r="BH3248">
            <v>31.24</v>
          </cell>
        </row>
        <row r="3249">
          <cell r="B3249" t="str">
            <v>744633</v>
          </cell>
          <cell r="BH3249">
            <v>253.54</v>
          </cell>
        </row>
        <row r="3250">
          <cell r="B3250" t="str">
            <v>745066</v>
          </cell>
          <cell r="BH3250">
            <v>88.95</v>
          </cell>
        </row>
        <row r="3251">
          <cell r="B3251" t="str">
            <v>000940120</v>
          </cell>
          <cell r="BH3251">
            <v>8.58</v>
          </cell>
        </row>
        <row r="3252">
          <cell r="B3252" t="str">
            <v>000940150</v>
          </cell>
          <cell r="BH3252">
            <v>14.47</v>
          </cell>
        </row>
        <row r="3253">
          <cell r="B3253" t="str">
            <v>000940270</v>
          </cell>
          <cell r="BH3253">
            <v>14.6</v>
          </cell>
        </row>
        <row r="3254">
          <cell r="B3254" t="str">
            <v>000950279</v>
          </cell>
          <cell r="BH3254">
            <v>36</v>
          </cell>
        </row>
        <row r="3255">
          <cell r="B3255" t="str">
            <v>000972025</v>
          </cell>
          <cell r="BH3255">
            <v>14.37</v>
          </cell>
        </row>
        <row r="3256">
          <cell r="B3256" t="str">
            <v>000972028</v>
          </cell>
          <cell r="BH3256">
            <v>21.07</v>
          </cell>
        </row>
        <row r="3257">
          <cell r="B3257" t="str">
            <v>000981206</v>
          </cell>
          <cell r="BH3257">
            <v>11.51</v>
          </cell>
        </row>
        <row r="3258">
          <cell r="B3258" t="str">
            <v>1000059</v>
          </cell>
          <cell r="BH3258">
            <v>558.03</v>
          </cell>
        </row>
        <row r="3259">
          <cell r="B3259" t="str">
            <v>1000064</v>
          </cell>
          <cell r="BH3259">
            <v>610.58000000000004</v>
          </cell>
        </row>
        <row r="3260">
          <cell r="B3260" t="str">
            <v>1000070</v>
          </cell>
          <cell r="BH3260">
            <v>85.42</v>
          </cell>
        </row>
        <row r="3261">
          <cell r="B3261" t="str">
            <v>1000074</v>
          </cell>
          <cell r="BH3261">
            <v>533.29999999999995</v>
          </cell>
        </row>
        <row r="3262">
          <cell r="B3262" t="str">
            <v>1000081</v>
          </cell>
          <cell r="BH3262">
            <v>160.69</v>
          </cell>
        </row>
        <row r="3263">
          <cell r="B3263" t="str">
            <v>1000140</v>
          </cell>
          <cell r="BH3263">
            <v>1838.37</v>
          </cell>
        </row>
        <row r="3264">
          <cell r="B3264" t="str">
            <v>1000145</v>
          </cell>
          <cell r="BH3264">
            <v>422.71</v>
          </cell>
        </row>
        <row r="3265">
          <cell r="B3265" t="str">
            <v>1000153</v>
          </cell>
          <cell r="BH3265">
            <v>129.46</v>
          </cell>
        </row>
        <row r="3266">
          <cell r="B3266" t="str">
            <v>1000170</v>
          </cell>
          <cell r="BH3266">
            <v>213.4</v>
          </cell>
        </row>
        <row r="3267">
          <cell r="B3267" t="str">
            <v>1000218</v>
          </cell>
          <cell r="BH3267">
            <v>209.13</v>
          </cell>
        </row>
        <row r="3268">
          <cell r="B3268" t="str">
            <v>1000219</v>
          </cell>
          <cell r="BH3268">
            <v>804.36</v>
          </cell>
        </row>
        <row r="3269">
          <cell r="B3269" t="str">
            <v>1000220</v>
          </cell>
          <cell r="BH3269">
            <v>768.9</v>
          </cell>
        </row>
        <row r="3270">
          <cell r="B3270" t="str">
            <v>1000221</v>
          </cell>
          <cell r="BH3270">
            <v>389.49</v>
          </cell>
        </row>
        <row r="3271">
          <cell r="B3271" t="str">
            <v>1000225</v>
          </cell>
          <cell r="BH3271">
            <v>259.19</v>
          </cell>
        </row>
        <row r="3272">
          <cell r="B3272" t="str">
            <v>1000226</v>
          </cell>
          <cell r="BH3272">
            <v>179.18</v>
          </cell>
        </row>
        <row r="3273">
          <cell r="B3273" t="str">
            <v>1000236</v>
          </cell>
          <cell r="BH3273">
            <v>1933.86</v>
          </cell>
        </row>
        <row r="3274">
          <cell r="B3274" t="str">
            <v>1000237</v>
          </cell>
          <cell r="BH3274">
            <v>395.87</v>
          </cell>
        </row>
        <row r="3275">
          <cell r="B3275" t="str">
            <v>1000239</v>
          </cell>
          <cell r="BH3275">
            <v>711.16</v>
          </cell>
        </row>
        <row r="3276">
          <cell r="B3276" t="str">
            <v>1000240</v>
          </cell>
          <cell r="BH3276">
            <v>830.2</v>
          </cell>
        </row>
        <row r="3277">
          <cell r="B3277" t="str">
            <v>1000241</v>
          </cell>
          <cell r="BH3277">
            <v>385.8</v>
          </cell>
        </row>
        <row r="3278">
          <cell r="B3278" t="str">
            <v>1000242</v>
          </cell>
          <cell r="BH3278">
            <v>916.47</v>
          </cell>
        </row>
        <row r="3279">
          <cell r="B3279" t="str">
            <v>1000243</v>
          </cell>
          <cell r="BH3279">
            <v>1447.34</v>
          </cell>
        </row>
        <row r="3280">
          <cell r="B3280" t="str">
            <v>1000244</v>
          </cell>
          <cell r="BH3280">
            <v>2405.71</v>
          </cell>
        </row>
        <row r="3281">
          <cell r="B3281" t="str">
            <v>1000415</v>
          </cell>
          <cell r="BH3281">
            <v>76.239999999999995</v>
          </cell>
        </row>
        <row r="3282">
          <cell r="B3282" t="str">
            <v>1000416</v>
          </cell>
          <cell r="BH3282">
            <v>166.71</v>
          </cell>
        </row>
        <row r="3283">
          <cell r="B3283" t="str">
            <v>1000615</v>
          </cell>
          <cell r="BH3283">
            <v>40.5</v>
          </cell>
        </row>
        <row r="3284">
          <cell r="B3284">
            <v>745070</v>
          </cell>
          <cell r="BH3284">
            <v>232.93</v>
          </cell>
        </row>
        <row r="3285">
          <cell r="B3285">
            <v>745383</v>
          </cell>
          <cell r="BH3285">
            <v>204.93</v>
          </cell>
        </row>
        <row r="3286">
          <cell r="B3286">
            <v>745417</v>
          </cell>
          <cell r="BH3286">
            <v>14.62</v>
          </cell>
        </row>
        <row r="3287">
          <cell r="B3287" t="str">
            <v>745529</v>
          </cell>
          <cell r="BH3287">
            <v>244.25</v>
          </cell>
        </row>
        <row r="3288">
          <cell r="B3288" t="str">
            <v>745560</v>
          </cell>
          <cell r="BH3288">
            <v>150.71</v>
          </cell>
        </row>
        <row r="3289">
          <cell r="B3289" t="str">
            <v>745563</v>
          </cell>
          <cell r="BH3289">
            <v>273.23</v>
          </cell>
        </row>
        <row r="3290">
          <cell r="B3290" t="str">
            <v>745578</v>
          </cell>
          <cell r="BH3290">
            <v>24.14</v>
          </cell>
        </row>
        <row r="3291">
          <cell r="B3291" t="str">
            <v>745633</v>
          </cell>
          <cell r="BH3291">
            <v>28.74</v>
          </cell>
        </row>
        <row r="3292">
          <cell r="B3292" t="str">
            <v>745755</v>
          </cell>
          <cell r="BH3292">
            <v>24.99</v>
          </cell>
        </row>
        <row r="3293">
          <cell r="B3293" t="str">
            <v>745756</v>
          </cell>
          <cell r="BH3293">
            <v>98.64</v>
          </cell>
        </row>
        <row r="3294">
          <cell r="B3294" t="str">
            <v>745757</v>
          </cell>
          <cell r="BH3294">
            <v>28.74</v>
          </cell>
        </row>
        <row r="3295">
          <cell r="B3295" t="str">
            <v>745758</v>
          </cell>
          <cell r="BH3295">
            <v>55.22</v>
          </cell>
        </row>
        <row r="3296">
          <cell r="B3296" t="str">
            <v>745759</v>
          </cell>
          <cell r="BH3296">
            <v>28.74</v>
          </cell>
        </row>
        <row r="3297">
          <cell r="B3297" t="str">
            <v>745760</v>
          </cell>
          <cell r="BH3297">
            <v>35.03</v>
          </cell>
        </row>
        <row r="3298">
          <cell r="B3298" t="str">
            <v>746107</v>
          </cell>
          <cell r="BH3298">
            <v>16.98</v>
          </cell>
        </row>
        <row r="3299">
          <cell r="B3299">
            <v>746108</v>
          </cell>
          <cell r="BH3299">
            <v>4.55</v>
          </cell>
        </row>
        <row r="3300">
          <cell r="B3300" t="str">
            <v>746109</v>
          </cell>
          <cell r="BH3300">
            <v>4.55</v>
          </cell>
        </row>
        <row r="3301">
          <cell r="B3301" t="str">
            <v>746169</v>
          </cell>
          <cell r="BH3301">
            <v>154.28</v>
          </cell>
        </row>
        <row r="3302">
          <cell r="B3302" t="str">
            <v>746170</v>
          </cell>
          <cell r="BH3302">
            <v>179.75</v>
          </cell>
        </row>
        <row r="3303">
          <cell r="B3303">
            <v>746171</v>
          </cell>
          <cell r="BH3303">
            <v>231.64</v>
          </cell>
        </row>
        <row r="3304">
          <cell r="B3304" t="str">
            <v>746549</v>
          </cell>
          <cell r="BH3304">
            <v>21.73</v>
          </cell>
        </row>
        <row r="3305">
          <cell r="B3305">
            <v>746891</v>
          </cell>
          <cell r="BH3305">
            <v>20.3</v>
          </cell>
        </row>
        <row r="3306">
          <cell r="B3306" t="str">
            <v>746934</v>
          </cell>
          <cell r="BH3306">
            <v>12.17</v>
          </cell>
        </row>
        <row r="3307">
          <cell r="B3307" t="str">
            <v>747025</v>
          </cell>
          <cell r="BH3307">
            <v>28.74</v>
          </cell>
        </row>
        <row r="3308">
          <cell r="B3308">
            <v>747047</v>
          </cell>
          <cell r="BH3308">
            <v>86.23</v>
          </cell>
        </row>
        <row r="3309">
          <cell r="B3309">
            <v>747050</v>
          </cell>
          <cell r="BH3309">
            <v>29.29</v>
          </cell>
        </row>
        <row r="3310">
          <cell r="B3310" t="str">
            <v>747336</v>
          </cell>
          <cell r="BH3310">
            <v>211.34</v>
          </cell>
        </row>
        <row r="3311">
          <cell r="B3311">
            <v>747466</v>
          </cell>
          <cell r="BH3311">
            <v>2.0099999999999998</v>
          </cell>
        </row>
        <row r="3312">
          <cell r="B3312" t="str">
            <v>748489</v>
          </cell>
          <cell r="BH3312">
            <v>50.44</v>
          </cell>
        </row>
        <row r="3313">
          <cell r="B3313">
            <v>748559</v>
          </cell>
          <cell r="BH3313">
            <v>86.96</v>
          </cell>
        </row>
        <row r="3314">
          <cell r="B3314" t="str">
            <v>749525</v>
          </cell>
          <cell r="BH3314">
            <v>39.200000000000003</v>
          </cell>
        </row>
        <row r="3315">
          <cell r="B3315" t="str">
            <v>749805</v>
          </cell>
          <cell r="BH3315">
            <v>283.98</v>
          </cell>
        </row>
        <row r="3316">
          <cell r="B3316" t="str">
            <v>749832</v>
          </cell>
          <cell r="BH3316">
            <v>47.1</v>
          </cell>
        </row>
        <row r="3317">
          <cell r="B3317" t="str">
            <v>749833</v>
          </cell>
          <cell r="BH3317">
            <v>114.73</v>
          </cell>
        </row>
        <row r="3318">
          <cell r="B3318" t="str">
            <v>749834</v>
          </cell>
          <cell r="BH3318">
            <v>1044.8599999999999</v>
          </cell>
        </row>
        <row r="3319">
          <cell r="B3319" t="str">
            <v>749835</v>
          </cell>
          <cell r="BH3319">
            <v>292.10000000000002</v>
          </cell>
        </row>
        <row r="3320">
          <cell r="B3320" t="str">
            <v>749982</v>
          </cell>
          <cell r="BH3320">
            <v>123.17</v>
          </cell>
        </row>
        <row r="3321">
          <cell r="B3321" t="str">
            <v>749983</v>
          </cell>
          <cell r="BH3321">
            <v>74.69</v>
          </cell>
        </row>
        <row r="3322">
          <cell r="B3322" t="str">
            <v>749985</v>
          </cell>
          <cell r="BH3322">
            <v>79.510000000000005</v>
          </cell>
        </row>
        <row r="3323">
          <cell r="B3323" t="str">
            <v>749986</v>
          </cell>
          <cell r="BH3323">
            <v>25.6</v>
          </cell>
        </row>
        <row r="3324">
          <cell r="B3324" t="str">
            <v>749987</v>
          </cell>
          <cell r="BH3324">
            <v>228.34</v>
          </cell>
        </row>
        <row r="3325">
          <cell r="B3325" t="str">
            <v>749992</v>
          </cell>
          <cell r="BH3325">
            <v>13.63</v>
          </cell>
        </row>
        <row r="3326">
          <cell r="B3326" t="str">
            <v>750016</v>
          </cell>
          <cell r="BH3326">
            <v>1489.47</v>
          </cell>
        </row>
        <row r="3327">
          <cell r="B3327" t="str">
            <v>750207</v>
          </cell>
          <cell r="BH3327">
            <v>1725.84</v>
          </cell>
        </row>
        <row r="3328">
          <cell r="B3328">
            <v>750661</v>
          </cell>
          <cell r="BH3328">
            <v>4203.3599999999997</v>
          </cell>
        </row>
        <row r="3329">
          <cell r="B3329">
            <v>751280</v>
          </cell>
          <cell r="BH3329">
            <v>2138.15</v>
          </cell>
        </row>
        <row r="3330">
          <cell r="B3330">
            <v>751661</v>
          </cell>
          <cell r="BH3330">
            <v>734.27</v>
          </cell>
        </row>
        <row r="3331">
          <cell r="B3331">
            <v>752203</v>
          </cell>
          <cell r="BH3331">
            <v>83.44</v>
          </cell>
        </row>
        <row r="3332">
          <cell r="B3332" t="str">
            <v>752503</v>
          </cell>
          <cell r="BH3332">
            <v>109.39</v>
          </cell>
        </row>
        <row r="3333">
          <cell r="B3333" t="str">
            <v>752949</v>
          </cell>
          <cell r="BH3333">
            <v>3611.22</v>
          </cell>
        </row>
        <row r="3334">
          <cell r="B3334" t="str">
            <v>752983</v>
          </cell>
          <cell r="BH3334">
            <v>834.03</v>
          </cell>
        </row>
        <row r="3335">
          <cell r="B3335" t="str">
            <v>752991</v>
          </cell>
          <cell r="BH3335">
            <v>3611.22</v>
          </cell>
        </row>
        <row r="3336">
          <cell r="B3336" t="str">
            <v>752992</v>
          </cell>
          <cell r="BH3336">
            <v>3611.22</v>
          </cell>
        </row>
        <row r="3337">
          <cell r="B3337" t="str">
            <v>753550</v>
          </cell>
          <cell r="BH3337">
            <v>1285.1500000000001</v>
          </cell>
        </row>
        <row r="3338">
          <cell r="B3338" t="str">
            <v>755287</v>
          </cell>
          <cell r="BH3338">
            <v>482.88</v>
          </cell>
        </row>
        <row r="3339">
          <cell r="B3339" t="str">
            <v>756491</v>
          </cell>
          <cell r="BH3339" t="e">
            <v>#N/A</v>
          </cell>
        </row>
        <row r="3340">
          <cell r="B3340" t="str">
            <v>756515</v>
          </cell>
          <cell r="BH3340">
            <v>10980.71</v>
          </cell>
        </row>
        <row r="3341">
          <cell r="B3341">
            <v>756638</v>
          </cell>
          <cell r="BH3341">
            <v>721.12</v>
          </cell>
        </row>
        <row r="3342">
          <cell r="B3342">
            <v>756639</v>
          </cell>
          <cell r="BH3342">
            <v>721.12</v>
          </cell>
        </row>
        <row r="3343">
          <cell r="B3343">
            <v>756979</v>
          </cell>
          <cell r="BH3343">
            <v>6388.62</v>
          </cell>
        </row>
        <row r="3344">
          <cell r="B3344" t="str">
            <v>910002212</v>
          </cell>
          <cell r="BH3344">
            <v>9738.3799999999992</v>
          </cell>
        </row>
        <row r="3345">
          <cell r="B3345">
            <v>757968</v>
          </cell>
          <cell r="BH3345">
            <v>785.87</v>
          </cell>
        </row>
        <row r="3346">
          <cell r="B3346" t="str">
            <v>758167</v>
          </cell>
          <cell r="BH3346">
            <v>1054.03</v>
          </cell>
        </row>
        <row r="3347">
          <cell r="B3347">
            <v>758258</v>
          </cell>
          <cell r="BH3347">
            <v>24070.44</v>
          </cell>
        </row>
        <row r="3348">
          <cell r="B3348" t="str">
            <v>821763</v>
          </cell>
          <cell r="BH3348">
            <v>750.87</v>
          </cell>
        </row>
        <row r="3349">
          <cell r="B3349">
            <v>821773</v>
          </cell>
          <cell r="BH3349">
            <v>1180.6600000000001</v>
          </cell>
        </row>
        <row r="3350">
          <cell r="B3350" t="str">
            <v>822526</v>
          </cell>
          <cell r="BH3350">
            <v>164</v>
          </cell>
        </row>
        <row r="3351">
          <cell r="B3351" t="str">
            <v>842635</v>
          </cell>
          <cell r="BH3351">
            <v>32.15</v>
          </cell>
        </row>
        <row r="3352">
          <cell r="B3352">
            <v>843225</v>
          </cell>
          <cell r="BH3352">
            <v>10.49</v>
          </cell>
        </row>
        <row r="3353">
          <cell r="B3353" t="str">
            <v>850875</v>
          </cell>
          <cell r="BH3353">
            <v>485.21</v>
          </cell>
        </row>
        <row r="3354">
          <cell r="B3354" t="str">
            <v>851488</v>
          </cell>
          <cell r="BH3354">
            <v>440.67</v>
          </cell>
        </row>
        <row r="3355">
          <cell r="B3355">
            <v>851697</v>
          </cell>
          <cell r="BH3355">
            <v>3376.29</v>
          </cell>
        </row>
        <row r="3356">
          <cell r="B3356" t="str">
            <v>852426</v>
          </cell>
          <cell r="BH3356">
            <v>1692.47</v>
          </cell>
        </row>
        <row r="3357">
          <cell r="B3357" t="str">
            <v>852455</v>
          </cell>
          <cell r="BH3357">
            <v>3067.58</v>
          </cell>
        </row>
        <row r="3358">
          <cell r="B3358" t="str">
            <v>854279</v>
          </cell>
          <cell r="BH3358">
            <v>175.54</v>
          </cell>
        </row>
        <row r="3359">
          <cell r="B3359">
            <v>856035</v>
          </cell>
          <cell r="BH3359">
            <v>4139.6000000000004</v>
          </cell>
        </row>
        <row r="3360">
          <cell r="B3360" t="str">
            <v>857723</v>
          </cell>
          <cell r="BH3360">
            <v>3522.9</v>
          </cell>
        </row>
        <row r="3361">
          <cell r="B3361">
            <v>930115</v>
          </cell>
          <cell r="BH3361">
            <v>1116.2</v>
          </cell>
        </row>
        <row r="3362">
          <cell r="B3362">
            <v>930225</v>
          </cell>
          <cell r="BH3362">
            <v>94.96</v>
          </cell>
        </row>
        <row r="3363">
          <cell r="B3363">
            <v>930517</v>
          </cell>
          <cell r="BH3363">
            <v>963.76</v>
          </cell>
        </row>
        <row r="3364">
          <cell r="B3364">
            <v>930624</v>
          </cell>
          <cell r="BH3364">
            <v>102.22</v>
          </cell>
        </row>
        <row r="3365">
          <cell r="B3365">
            <v>930863</v>
          </cell>
          <cell r="BH3365">
            <v>68.290000000000006</v>
          </cell>
        </row>
        <row r="3366">
          <cell r="B3366">
            <v>930864</v>
          </cell>
          <cell r="BH3366">
            <v>360.62</v>
          </cell>
        </row>
        <row r="3367">
          <cell r="B3367">
            <v>931384</v>
          </cell>
          <cell r="BH3367">
            <v>77.42</v>
          </cell>
        </row>
        <row r="3368">
          <cell r="B3368">
            <v>931390</v>
          </cell>
          <cell r="BH3368">
            <v>46.07</v>
          </cell>
        </row>
        <row r="3369">
          <cell r="B3369" t="str">
            <v>1100719</v>
          </cell>
          <cell r="BH3369">
            <v>2744.83</v>
          </cell>
        </row>
        <row r="3370">
          <cell r="B3370" t="str">
            <v>1100954</v>
          </cell>
          <cell r="BH3370">
            <v>3430.95</v>
          </cell>
        </row>
        <row r="3371">
          <cell r="B3371" t="str">
            <v>1103528</v>
          </cell>
          <cell r="BH3371">
            <v>3393.72</v>
          </cell>
        </row>
        <row r="3372">
          <cell r="B3372" t="str">
            <v>1104255</v>
          </cell>
          <cell r="BH3372">
            <v>2559.9499999999998</v>
          </cell>
        </row>
        <row r="3373">
          <cell r="B3373" t="str">
            <v>1104649</v>
          </cell>
          <cell r="BH3373" t="e">
            <v>#N/A</v>
          </cell>
        </row>
        <row r="3374">
          <cell r="B3374">
            <v>1104960</v>
          </cell>
          <cell r="BH3374">
            <v>1867.37</v>
          </cell>
        </row>
        <row r="3375">
          <cell r="B3375">
            <v>1104962</v>
          </cell>
          <cell r="BH3375">
            <v>2252.0500000000002</v>
          </cell>
        </row>
        <row r="3376">
          <cell r="B3376" t="str">
            <v>1105100</v>
          </cell>
          <cell r="BH3376">
            <v>4043.48</v>
          </cell>
        </row>
        <row r="3377">
          <cell r="B3377" t="str">
            <v>1105758</v>
          </cell>
          <cell r="BH3377">
            <v>2836.49</v>
          </cell>
        </row>
        <row r="3378">
          <cell r="B3378" t="str">
            <v>1105861</v>
          </cell>
          <cell r="BH3378">
            <v>3120.38</v>
          </cell>
        </row>
        <row r="3379">
          <cell r="B3379" t="str">
            <v>1105862</v>
          </cell>
          <cell r="BH3379">
            <v>3851.57</v>
          </cell>
        </row>
        <row r="3380">
          <cell r="B3380" t="str">
            <v>1200134</v>
          </cell>
          <cell r="BH3380">
            <v>318.62</v>
          </cell>
        </row>
        <row r="3381">
          <cell r="B3381" t="str">
            <v>1200681</v>
          </cell>
          <cell r="BH3381">
            <v>2676.28</v>
          </cell>
        </row>
        <row r="3382">
          <cell r="B3382" t="str">
            <v>1200804</v>
          </cell>
          <cell r="BH3382">
            <v>2613.64</v>
          </cell>
        </row>
        <row r="3383">
          <cell r="B3383" t="str">
            <v>1201141</v>
          </cell>
          <cell r="BH3383">
            <v>1245.71</v>
          </cell>
        </row>
        <row r="3384">
          <cell r="B3384">
            <v>1201454</v>
          </cell>
          <cell r="BH3384">
            <v>800.02</v>
          </cell>
        </row>
        <row r="3385">
          <cell r="B3385">
            <v>1201902</v>
          </cell>
          <cell r="BH3385">
            <v>760.59</v>
          </cell>
        </row>
        <row r="3386">
          <cell r="B3386" t="str">
            <v>1202048</v>
          </cell>
          <cell r="BH3386">
            <v>1448.32</v>
          </cell>
        </row>
        <row r="3387">
          <cell r="B3387" t="str">
            <v>1202073</v>
          </cell>
          <cell r="BH3387">
            <v>1623.48</v>
          </cell>
        </row>
        <row r="3388">
          <cell r="B3388" t="str">
            <v>1202570</v>
          </cell>
          <cell r="BH3388">
            <v>1342.58</v>
          </cell>
        </row>
        <row r="3389">
          <cell r="B3389" t="str">
            <v>1202594</v>
          </cell>
          <cell r="BH3389">
            <v>765.03</v>
          </cell>
        </row>
        <row r="3390">
          <cell r="B3390">
            <v>1202973</v>
          </cell>
          <cell r="BH3390">
            <v>1439.81</v>
          </cell>
        </row>
        <row r="3391">
          <cell r="B3391">
            <v>1202995</v>
          </cell>
          <cell r="BH3391">
            <v>1867.37</v>
          </cell>
        </row>
        <row r="3392">
          <cell r="B3392">
            <v>1202996</v>
          </cell>
          <cell r="BH3392">
            <v>1101.8800000000001</v>
          </cell>
        </row>
        <row r="3393">
          <cell r="B3393" t="str">
            <v>1203026</v>
          </cell>
          <cell r="BH3393">
            <v>2870.07</v>
          </cell>
        </row>
        <row r="3394">
          <cell r="B3394" t="str">
            <v>1203027</v>
          </cell>
          <cell r="BH3394">
            <v>2044.92</v>
          </cell>
        </row>
        <row r="3395">
          <cell r="B3395">
            <v>1203036</v>
          </cell>
          <cell r="BH3395">
            <v>2443.87</v>
          </cell>
        </row>
        <row r="3396">
          <cell r="B3396">
            <v>1203065</v>
          </cell>
          <cell r="BH3396">
            <v>3758.45</v>
          </cell>
        </row>
        <row r="3397">
          <cell r="B3397">
            <v>1203225</v>
          </cell>
          <cell r="BH3397">
            <v>465.79</v>
          </cell>
        </row>
        <row r="3398">
          <cell r="B3398" t="str">
            <v>1203484</v>
          </cell>
          <cell r="BH3398">
            <v>1592.56</v>
          </cell>
        </row>
        <row r="3399">
          <cell r="B3399" t="str">
            <v>1203616</v>
          </cell>
          <cell r="BH3399">
            <v>475.5</v>
          </cell>
        </row>
        <row r="3400">
          <cell r="B3400">
            <v>1203673</v>
          </cell>
          <cell r="BH3400">
            <v>919.44</v>
          </cell>
        </row>
        <row r="3401">
          <cell r="B3401">
            <v>1203684</v>
          </cell>
          <cell r="BH3401">
            <v>1541.91</v>
          </cell>
        </row>
        <row r="3402">
          <cell r="B3402">
            <v>1203788</v>
          </cell>
          <cell r="BH3402">
            <v>442.81</v>
          </cell>
        </row>
        <row r="3403">
          <cell r="B3403">
            <v>1203994</v>
          </cell>
          <cell r="BH3403">
            <v>970.46</v>
          </cell>
        </row>
        <row r="3404">
          <cell r="B3404" t="str">
            <v>1204263</v>
          </cell>
          <cell r="BH3404">
            <v>113.33</v>
          </cell>
        </row>
        <row r="3405">
          <cell r="B3405" t="str">
            <v>1204427</v>
          </cell>
          <cell r="BH3405">
            <v>402.79</v>
          </cell>
        </row>
        <row r="3406">
          <cell r="B3406" t="str">
            <v>1204441</v>
          </cell>
          <cell r="BH3406">
            <v>359.99</v>
          </cell>
        </row>
        <row r="3407">
          <cell r="B3407" t="str">
            <v>1204556</v>
          </cell>
          <cell r="BH3407">
            <v>693.65</v>
          </cell>
        </row>
        <row r="3408">
          <cell r="B3408">
            <v>1300860</v>
          </cell>
          <cell r="BH3408">
            <v>71.64</v>
          </cell>
        </row>
        <row r="3409">
          <cell r="B3409">
            <v>1300945</v>
          </cell>
          <cell r="BH3409">
            <v>5213.3599999999997</v>
          </cell>
        </row>
        <row r="3410">
          <cell r="B3410" t="str">
            <v>1301077</v>
          </cell>
          <cell r="BH3410">
            <v>616.1</v>
          </cell>
        </row>
        <row r="3411">
          <cell r="B3411" t="str">
            <v>1301793</v>
          </cell>
          <cell r="BH3411">
            <v>601.33000000000004</v>
          </cell>
        </row>
        <row r="3412">
          <cell r="B3412" t="str">
            <v>1301832</v>
          </cell>
          <cell r="BH3412">
            <v>360.55</v>
          </cell>
        </row>
        <row r="3413">
          <cell r="B3413">
            <v>1302009</v>
          </cell>
          <cell r="BH3413">
            <v>1170.92</v>
          </cell>
        </row>
        <row r="3414">
          <cell r="B3414" t="str">
            <v>1302193</v>
          </cell>
          <cell r="BH3414">
            <v>74.02</v>
          </cell>
        </row>
        <row r="3415">
          <cell r="B3415">
            <v>1302265</v>
          </cell>
          <cell r="BH3415">
            <v>1475.55</v>
          </cell>
        </row>
        <row r="3416">
          <cell r="B3416">
            <v>1302498</v>
          </cell>
          <cell r="BH3416">
            <v>148.65</v>
          </cell>
        </row>
        <row r="3417">
          <cell r="B3417" t="str">
            <v>1302692</v>
          </cell>
          <cell r="BH3417">
            <v>336.66</v>
          </cell>
        </row>
        <row r="3418">
          <cell r="B3418" t="str">
            <v>1303683</v>
          </cell>
          <cell r="BH3418">
            <v>177.19</v>
          </cell>
        </row>
        <row r="3419">
          <cell r="B3419" t="str">
            <v>1303689</v>
          </cell>
          <cell r="BH3419">
            <v>360.55</v>
          </cell>
        </row>
        <row r="3420">
          <cell r="B3420">
            <v>1303852</v>
          </cell>
          <cell r="BH3420">
            <v>1784.21</v>
          </cell>
        </row>
        <row r="3421">
          <cell r="B3421">
            <v>1304309</v>
          </cell>
          <cell r="BH3421">
            <v>867.01</v>
          </cell>
        </row>
        <row r="3422">
          <cell r="B3422">
            <v>1304985</v>
          </cell>
          <cell r="BH3422">
            <v>879.57</v>
          </cell>
        </row>
        <row r="3423">
          <cell r="B3423" t="str">
            <v>1305033</v>
          </cell>
          <cell r="BH3423">
            <v>957.37</v>
          </cell>
        </row>
        <row r="3424">
          <cell r="B3424" t="str">
            <v>1305059</v>
          </cell>
          <cell r="BH3424">
            <v>722.11</v>
          </cell>
        </row>
        <row r="3425">
          <cell r="B3425" t="str">
            <v>1305211</v>
          </cell>
          <cell r="BH3425">
            <v>234.66</v>
          </cell>
        </row>
        <row r="3426">
          <cell r="B3426">
            <v>1305414</v>
          </cell>
          <cell r="BH3426">
            <v>476.24</v>
          </cell>
        </row>
        <row r="3427">
          <cell r="B3427">
            <v>1306147</v>
          </cell>
          <cell r="BH3427">
            <v>281.82</v>
          </cell>
        </row>
        <row r="3428">
          <cell r="B3428">
            <v>1306314</v>
          </cell>
          <cell r="BH3428">
            <v>1108.29</v>
          </cell>
        </row>
        <row r="3429">
          <cell r="B3429">
            <v>1306778</v>
          </cell>
          <cell r="BH3429">
            <v>479.86</v>
          </cell>
        </row>
        <row r="3430">
          <cell r="B3430" t="str">
            <v>1306830</v>
          </cell>
          <cell r="BH3430">
            <v>528.07000000000005</v>
          </cell>
        </row>
        <row r="3431">
          <cell r="B3431" t="str">
            <v>1306831</v>
          </cell>
          <cell r="BH3431" t="e">
            <v>#N/A</v>
          </cell>
        </row>
        <row r="3432">
          <cell r="B3432" t="str">
            <v>1306960</v>
          </cell>
          <cell r="BH3432">
            <v>1275.7</v>
          </cell>
        </row>
        <row r="3433">
          <cell r="B3433">
            <v>1307176</v>
          </cell>
          <cell r="BH3433">
            <v>159.30000000000001</v>
          </cell>
        </row>
        <row r="3434">
          <cell r="B3434">
            <v>1307207</v>
          </cell>
          <cell r="BH3434">
            <v>721.25</v>
          </cell>
        </row>
        <row r="3435">
          <cell r="B3435">
            <v>1307208</v>
          </cell>
          <cell r="BH3435">
            <v>976.69</v>
          </cell>
        </row>
        <row r="3436">
          <cell r="B3436" t="str">
            <v>1308068</v>
          </cell>
          <cell r="BH3436">
            <v>930.04</v>
          </cell>
        </row>
        <row r="3437">
          <cell r="B3437">
            <v>1308251</v>
          </cell>
          <cell r="BH3437">
            <v>748.47</v>
          </cell>
        </row>
        <row r="3438">
          <cell r="B3438">
            <v>1308270</v>
          </cell>
          <cell r="BH3438">
            <v>128.97</v>
          </cell>
        </row>
        <row r="3439">
          <cell r="B3439" t="str">
            <v>1308371</v>
          </cell>
          <cell r="BH3439">
            <v>1707.16</v>
          </cell>
        </row>
        <row r="3440">
          <cell r="B3440" t="str">
            <v>1308547</v>
          </cell>
          <cell r="BH3440">
            <v>493.13</v>
          </cell>
        </row>
        <row r="3441">
          <cell r="B3441">
            <v>1308678</v>
          </cell>
          <cell r="BH3441">
            <v>253.02</v>
          </cell>
        </row>
        <row r="3442">
          <cell r="B3442" t="str">
            <v>1308689</v>
          </cell>
          <cell r="BH3442">
            <v>283.60000000000002</v>
          </cell>
        </row>
        <row r="3443">
          <cell r="B3443">
            <v>1308756</v>
          </cell>
          <cell r="BH3443">
            <v>1445.65</v>
          </cell>
        </row>
        <row r="3444">
          <cell r="B3444">
            <v>1309357</v>
          </cell>
          <cell r="BH3444">
            <v>172.5</v>
          </cell>
        </row>
        <row r="3445">
          <cell r="B3445">
            <v>1309358</v>
          </cell>
          <cell r="BH3445">
            <v>607.52</v>
          </cell>
        </row>
        <row r="3446">
          <cell r="B3446" t="str">
            <v>1309562</v>
          </cell>
          <cell r="BH3446">
            <v>718.14</v>
          </cell>
        </row>
        <row r="3447">
          <cell r="B3447">
            <v>1309649</v>
          </cell>
          <cell r="BH3447">
            <v>84.6</v>
          </cell>
        </row>
        <row r="3448">
          <cell r="B3448">
            <v>1309671</v>
          </cell>
          <cell r="BH3448">
            <v>602.98</v>
          </cell>
        </row>
        <row r="3449">
          <cell r="B3449" t="str">
            <v>1310068</v>
          </cell>
          <cell r="BH3449">
            <v>89.66</v>
          </cell>
        </row>
        <row r="3450">
          <cell r="B3450">
            <v>1310289</v>
          </cell>
          <cell r="BH3450">
            <v>608</v>
          </cell>
        </row>
        <row r="3451">
          <cell r="B3451" t="str">
            <v>1310370</v>
          </cell>
          <cell r="BH3451">
            <v>277.39</v>
          </cell>
        </row>
        <row r="3452">
          <cell r="B3452" t="str">
            <v>1310838</v>
          </cell>
          <cell r="BH3452">
            <v>300.10000000000002</v>
          </cell>
        </row>
        <row r="3453">
          <cell r="B3453" t="str">
            <v>1311405</v>
          </cell>
          <cell r="BH3453">
            <v>1418.93</v>
          </cell>
        </row>
        <row r="3454">
          <cell r="B3454" t="str">
            <v>1311409</v>
          </cell>
          <cell r="BH3454">
            <v>46.72</v>
          </cell>
        </row>
        <row r="3455">
          <cell r="B3455" t="str">
            <v>1311510</v>
          </cell>
          <cell r="BH3455">
            <v>255.79</v>
          </cell>
        </row>
        <row r="3456">
          <cell r="B3456" t="str">
            <v>1311552</v>
          </cell>
          <cell r="BH3456">
            <v>505.59</v>
          </cell>
        </row>
        <row r="3457">
          <cell r="B3457">
            <v>1311579</v>
          </cell>
          <cell r="BH3457">
            <v>321.74</v>
          </cell>
        </row>
        <row r="3458">
          <cell r="B3458" t="str">
            <v>1311580</v>
          </cell>
          <cell r="BH3458">
            <v>616.1</v>
          </cell>
        </row>
        <row r="3459">
          <cell r="B3459" t="str">
            <v>1311739</v>
          </cell>
          <cell r="BH3459">
            <v>89.08</v>
          </cell>
        </row>
        <row r="3460">
          <cell r="B3460" t="str">
            <v>1311755</v>
          </cell>
          <cell r="BH3460" t="e">
            <v>#N/A</v>
          </cell>
        </row>
        <row r="3461">
          <cell r="B3461" t="str">
            <v>1311756</v>
          </cell>
          <cell r="BH3461" t="e">
            <v>#N/A</v>
          </cell>
        </row>
        <row r="3462">
          <cell r="B3462">
            <v>1311777</v>
          </cell>
          <cell r="BH3462">
            <v>290.39999999999998</v>
          </cell>
        </row>
        <row r="3463">
          <cell r="B3463">
            <v>1311778</v>
          </cell>
          <cell r="BH3463">
            <v>290.39999999999998</v>
          </cell>
        </row>
        <row r="3464">
          <cell r="B3464" t="str">
            <v>1311793</v>
          </cell>
          <cell r="BH3464">
            <v>46.72</v>
          </cell>
        </row>
        <row r="3465">
          <cell r="B3465">
            <v>1311842</v>
          </cell>
          <cell r="BH3465">
            <v>654.12</v>
          </cell>
        </row>
        <row r="3466">
          <cell r="B3466">
            <v>1312127</v>
          </cell>
          <cell r="BH3466">
            <v>233.12</v>
          </cell>
        </row>
        <row r="3467">
          <cell r="B3467" t="str">
            <v>1312135</v>
          </cell>
          <cell r="BH3467">
            <v>1073.99</v>
          </cell>
        </row>
        <row r="3468">
          <cell r="B3468" t="str">
            <v>1312181</v>
          </cell>
          <cell r="BH3468">
            <v>1087.98</v>
          </cell>
        </row>
        <row r="3469">
          <cell r="B3469">
            <v>1312502</v>
          </cell>
          <cell r="BH3469">
            <v>41.46</v>
          </cell>
        </row>
        <row r="3470">
          <cell r="B3470">
            <v>1312852</v>
          </cell>
          <cell r="BH3470">
            <v>361.14</v>
          </cell>
        </row>
        <row r="3471">
          <cell r="B3471" t="str">
            <v>1312853</v>
          </cell>
          <cell r="BH3471">
            <v>306.2</v>
          </cell>
        </row>
        <row r="3472">
          <cell r="B3472">
            <v>1312854</v>
          </cell>
          <cell r="BH3472">
            <v>349.36</v>
          </cell>
        </row>
        <row r="3473">
          <cell r="B3473">
            <v>1312855</v>
          </cell>
          <cell r="BH3473">
            <v>1092.5</v>
          </cell>
        </row>
        <row r="3474">
          <cell r="B3474" t="str">
            <v>1312857</v>
          </cell>
          <cell r="BH3474">
            <v>445.86</v>
          </cell>
        </row>
        <row r="3475">
          <cell r="B3475" t="str">
            <v>1313078</v>
          </cell>
          <cell r="BH3475">
            <v>36.11</v>
          </cell>
        </row>
        <row r="3476">
          <cell r="B3476" t="str">
            <v>1313117</v>
          </cell>
          <cell r="BH3476">
            <v>960.62</v>
          </cell>
        </row>
        <row r="3477">
          <cell r="B3477">
            <v>1313118</v>
          </cell>
          <cell r="BH3477">
            <v>919.44</v>
          </cell>
        </row>
        <row r="3478">
          <cell r="B3478" t="str">
            <v>1313519</v>
          </cell>
          <cell r="BH3478">
            <v>46.72</v>
          </cell>
        </row>
        <row r="3479">
          <cell r="B3479" t="str">
            <v>1313532</v>
          </cell>
          <cell r="BH3479">
            <v>938.07</v>
          </cell>
        </row>
        <row r="3480">
          <cell r="B3480" t="str">
            <v>1313653</v>
          </cell>
          <cell r="BH3480">
            <v>8896.2099999999991</v>
          </cell>
        </row>
        <row r="3481">
          <cell r="B3481">
            <v>1313944</v>
          </cell>
          <cell r="BH3481">
            <v>2713</v>
          </cell>
        </row>
        <row r="3482">
          <cell r="B3482" t="str">
            <v>1313955</v>
          </cell>
          <cell r="BH3482">
            <v>262.33</v>
          </cell>
        </row>
        <row r="3483">
          <cell r="B3483">
            <v>1313996</v>
          </cell>
          <cell r="BH3483">
            <v>1229.95</v>
          </cell>
        </row>
        <row r="3484">
          <cell r="B3484" t="str">
            <v>1313997</v>
          </cell>
          <cell r="BH3484">
            <v>485.21</v>
          </cell>
        </row>
        <row r="3485">
          <cell r="B3485">
            <v>1314206</v>
          </cell>
          <cell r="BH3485">
            <v>1882.91</v>
          </cell>
        </row>
        <row r="3486">
          <cell r="B3486">
            <v>1314240</v>
          </cell>
          <cell r="BH3486">
            <v>417.29</v>
          </cell>
        </row>
        <row r="3487">
          <cell r="B3487">
            <v>1314430</v>
          </cell>
          <cell r="BH3487">
            <v>1088.79</v>
          </cell>
        </row>
        <row r="3488">
          <cell r="B3488">
            <v>1314462</v>
          </cell>
          <cell r="BH3488">
            <v>919.44</v>
          </cell>
        </row>
        <row r="3489">
          <cell r="B3489" t="str">
            <v>1314521</v>
          </cell>
          <cell r="BH3489">
            <v>1201.25</v>
          </cell>
        </row>
        <row r="3490">
          <cell r="B3490">
            <v>1314604</v>
          </cell>
          <cell r="BH3490">
            <v>521.37</v>
          </cell>
        </row>
        <row r="3491">
          <cell r="B3491" t="str">
            <v>1314763</v>
          </cell>
          <cell r="BH3491">
            <v>14.67</v>
          </cell>
        </row>
        <row r="3492">
          <cell r="B3492" t="str">
            <v>1315058</v>
          </cell>
          <cell r="BH3492">
            <v>38.92</v>
          </cell>
        </row>
        <row r="3493">
          <cell r="B3493">
            <v>1315102</v>
          </cell>
          <cell r="BH3493">
            <v>431.85</v>
          </cell>
        </row>
        <row r="3494">
          <cell r="B3494">
            <v>1315266</v>
          </cell>
          <cell r="BH3494">
            <v>545.70000000000005</v>
          </cell>
        </row>
        <row r="3495">
          <cell r="B3495" t="str">
            <v>1315394</v>
          </cell>
          <cell r="BH3495">
            <v>26.9</v>
          </cell>
        </row>
        <row r="3496">
          <cell r="B3496" t="str">
            <v>1315559</v>
          </cell>
          <cell r="BH3496">
            <v>42.2</v>
          </cell>
        </row>
        <row r="3497">
          <cell r="B3497" t="str">
            <v>1315630</v>
          </cell>
          <cell r="BH3497">
            <v>18.32</v>
          </cell>
        </row>
        <row r="3498">
          <cell r="B3498">
            <v>1315691</v>
          </cell>
          <cell r="BH3498">
            <v>435.85</v>
          </cell>
        </row>
        <row r="3499">
          <cell r="B3499" t="str">
            <v>1315759</v>
          </cell>
          <cell r="BH3499" t="e">
            <v>#N/A</v>
          </cell>
        </row>
        <row r="3500">
          <cell r="B3500" t="str">
            <v>1315845</v>
          </cell>
          <cell r="BH3500">
            <v>821.06</v>
          </cell>
        </row>
        <row r="3501">
          <cell r="B3501" t="str">
            <v>1315957</v>
          </cell>
          <cell r="BH3501">
            <v>46.72</v>
          </cell>
        </row>
        <row r="3502">
          <cell r="B3502">
            <v>1401208</v>
          </cell>
          <cell r="BH3502">
            <v>295.08</v>
          </cell>
        </row>
        <row r="3503">
          <cell r="B3503" t="str">
            <v>1402015</v>
          </cell>
          <cell r="BH3503">
            <v>201.58</v>
          </cell>
        </row>
        <row r="3504">
          <cell r="B3504">
            <v>1402183</v>
          </cell>
          <cell r="BH3504">
            <v>688.81</v>
          </cell>
        </row>
        <row r="3505">
          <cell r="B3505">
            <v>1402184</v>
          </cell>
          <cell r="BH3505">
            <v>248.94</v>
          </cell>
        </row>
        <row r="3506">
          <cell r="B3506">
            <v>1402188</v>
          </cell>
          <cell r="BH3506">
            <v>191.25</v>
          </cell>
        </row>
        <row r="3507">
          <cell r="B3507" t="str">
            <v>1402531</v>
          </cell>
          <cell r="BH3507">
            <v>201.34</v>
          </cell>
        </row>
        <row r="3508">
          <cell r="B3508" t="str">
            <v>1402690</v>
          </cell>
          <cell r="BH3508">
            <v>384.63</v>
          </cell>
        </row>
        <row r="3509">
          <cell r="B3509" t="str">
            <v>1402691</v>
          </cell>
          <cell r="BH3509">
            <v>55.53</v>
          </cell>
        </row>
        <row r="3510">
          <cell r="B3510" t="str">
            <v>1402724</v>
          </cell>
          <cell r="BH3510">
            <v>1833.62</v>
          </cell>
        </row>
        <row r="3511">
          <cell r="B3511" t="str">
            <v>1403103</v>
          </cell>
          <cell r="BH3511">
            <v>946.79</v>
          </cell>
        </row>
        <row r="3512">
          <cell r="B3512">
            <v>1403346</v>
          </cell>
          <cell r="BH3512">
            <v>79.42</v>
          </cell>
        </row>
        <row r="3513">
          <cell r="B3513" t="str">
            <v>1403478</v>
          </cell>
          <cell r="BH3513">
            <v>323.74</v>
          </cell>
        </row>
        <row r="3514">
          <cell r="B3514">
            <v>1403479</v>
          </cell>
          <cell r="BH3514">
            <v>822.26</v>
          </cell>
        </row>
        <row r="3515">
          <cell r="B3515">
            <v>1403486</v>
          </cell>
          <cell r="BH3515">
            <v>58.3</v>
          </cell>
        </row>
        <row r="3516">
          <cell r="B3516" t="str">
            <v>1403489</v>
          </cell>
          <cell r="BH3516">
            <v>108.09</v>
          </cell>
        </row>
        <row r="3517">
          <cell r="B3517" t="str">
            <v>1403498</v>
          </cell>
          <cell r="BH3517">
            <v>323.74</v>
          </cell>
        </row>
        <row r="3518">
          <cell r="B3518">
            <v>1403576</v>
          </cell>
          <cell r="BH3518">
            <v>197.82</v>
          </cell>
        </row>
        <row r="3519">
          <cell r="B3519">
            <v>1403646</v>
          </cell>
          <cell r="BH3519">
            <v>10.07</v>
          </cell>
        </row>
        <row r="3520">
          <cell r="B3520" t="str">
            <v>1403757</v>
          </cell>
          <cell r="BH3520">
            <v>101.03</v>
          </cell>
        </row>
        <row r="3521">
          <cell r="B3521">
            <v>1403758</v>
          </cell>
          <cell r="BH3521">
            <v>41.57</v>
          </cell>
        </row>
        <row r="3522">
          <cell r="B3522" t="str">
            <v>1403759</v>
          </cell>
          <cell r="BH3522">
            <v>41.57</v>
          </cell>
        </row>
        <row r="3523">
          <cell r="B3523" t="str">
            <v>1403825</v>
          </cell>
          <cell r="BH3523">
            <v>45.96</v>
          </cell>
        </row>
        <row r="3524">
          <cell r="B3524" t="str">
            <v>1404188</v>
          </cell>
          <cell r="BH3524">
            <v>146.13</v>
          </cell>
        </row>
        <row r="3525">
          <cell r="B3525" t="str">
            <v>1404189</v>
          </cell>
          <cell r="BH3525">
            <v>288.51</v>
          </cell>
        </row>
        <row r="3526">
          <cell r="B3526" t="str">
            <v>1404261</v>
          </cell>
          <cell r="BH3526">
            <v>38.92</v>
          </cell>
        </row>
        <row r="3527">
          <cell r="B3527">
            <v>1404459</v>
          </cell>
          <cell r="BH3527">
            <v>113.69</v>
          </cell>
        </row>
        <row r="3528">
          <cell r="B3528" t="str">
            <v>1404486</v>
          </cell>
          <cell r="BH3528">
            <v>70.459999999999994</v>
          </cell>
        </row>
        <row r="3529">
          <cell r="B3529">
            <v>1404600</v>
          </cell>
          <cell r="BH3529">
            <v>193.77</v>
          </cell>
        </row>
        <row r="3530">
          <cell r="B3530">
            <v>1404658</v>
          </cell>
          <cell r="BH3530">
            <v>167.78</v>
          </cell>
        </row>
        <row r="3531">
          <cell r="B3531">
            <v>1404660</v>
          </cell>
          <cell r="BH3531">
            <v>167.78</v>
          </cell>
        </row>
        <row r="3532">
          <cell r="B3532" t="str">
            <v>1404851</v>
          </cell>
          <cell r="BH3532">
            <v>154.22999999999999</v>
          </cell>
        </row>
        <row r="3533">
          <cell r="B3533" t="str">
            <v>1404883</v>
          </cell>
          <cell r="BH3533">
            <v>92.68</v>
          </cell>
        </row>
        <row r="3534">
          <cell r="B3534" t="str">
            <v>1404885</v>
          </cell>
          <cell r="BH3534">
            <v>158.55000000000001</v>
          </cell>
        </row>
        <row r="3535">
          <cell r="B3535" t="str">
            <v>1404886</v>
          </cell>
          <cell r="BH3535">
            <v>183.67</v>
          </cell>
        </row>
        <row r="3536">
          <cell r="B3536" t="str">
            <v>1404887</v>
          </cell>
          <cell r="BH3536">
            <v>89.02</v>
          </cell>
        </row>
        <row r="3537">
          <cell r="B3537">
            <v>1404915</v>
          </cell>
          <cell r="BH3537">
            <v>117.56</v>
          </cell>
        </row>
        <row r="3538">
          <cell r="B3538" t="str">
            <v>1404929</v>
          </cell>
          <cell r="BH3538">
            <v>232.01</v>
          </cell>
        </row>
        <row r="3539">
          <cell r="B3539" t="str">
            <v>1404930</v>
          </cell>
          <cell r="BH3539">
            <v>288.41000000000003</v>
          </cell>
        </row>
        <row r="3540">
          <cell r="B3540" t="str">
            <v>1404931</v>
          </cell>
          <cell r="BH3540">
            <v>254.6</v>
          </cell>
        </row>
        <row r="3541">
          <cell r="B3541" t="str">
            <v>1404932</v>
          </cell>
          <cell r="BH3541">
            <v>272.68</v>
          </cell>
        </row>
        <row r="3542">
          <cell r="B3542">
            <v>1404933</v>
          </cell>
          <cell r="BH3542">
            <v>369.99</v>
          </cell>
        </row>
        <row r="3543">
          <cell r="B3543">
            <v>1404934</v>
          </cell>
          <cell r="BH3543">
            <v>357.55</v>
          </cell>
        </row>
        <row r="3544">
          <cell r="B3544" t="str">
            <v>1405005</v>
          </cell>
          <cell r="BH3544">
            <v>266.72000000000003</v>
          </cell>
        </row>
        <row r="3545">
          <cell r="B3545" t="str">
            <v>1405143</v>
          </cell>
          <cell r="BH3545">
            <v>536.51</v>
          </cell>
        </row>
        <row r="3546">
          <cell r="B3546">
            <v>1405145</v>
          </cell>
          <cell r="BH3546">
            <v>295.33999999999997</v>
          </cell>
        </row>
        <row r="3547">
          <cell r="B3547" t="str">
            <v>1405788</v>
          </cell>
          <cell r="BH3547">
            <v>82.54</v>
          </cell>
        </row>
        <row r="3548">
          <cell r="B3548" t="str">
            <v>1405867</v>
          </cell>
          <cell r="BH3548">
            <v>58.65</v>
          </cell>
        </row>
        <row r="3549">
          <cell r="B3549">
            <v>1405874</v>
          </cell>
          <cell r="BH3549">
            <v>90.23</v>
          </cell>
        </row>
        <row r="3550">
          <cell r="B3550" t="str">
            <v>1405926</v>
          </cell>
          <cell r="BH3550">
            <v>118.75</v>
          </cell>
        </row>
        <row r="3551">
          <cell r="B3551" t="str">
            <v>1405927</v>
          </cell>
          <cell r="BH3551">
            <v>373.76</v>
          </cell>
        </row>
        <row r="3552">
          <cell r="B3552">
            <v>1406058</v>
          </cell>
          <cell r="BH3552">
            <v>63.55</v>
          </cell>
        </row>
        <row r="3553">
          <cell r="B3553">
            <v>1406112</v>
          </cell>
          <cell r="BH3553">
            <v>12.28</v>
          </cell>
        </row>
        <row r="3554">
          <cell r="B3554">
            <v>1406390</v>
          </cell>
          <cell r="BH3554">
            <v>362</v>
          </cell>
        </row>
        <row r="3555">
          <cell r="B3555" t="str">
            <v>1406394</v>
          </cell>
          <cell r="BH3555">
            <v>29.39</v>
          </cell>
        </row>
        <row r="3556">
          <cell r="B3556" t="str">
            <v>1406402</v>
          </cell>
          <cell r="BH3556">
            <v>148.38999999999999</v>
          </cell>
        </row>
        <row r="3557">
          <cell r="B3557" t="str">
            <v>1406508</v>
          </cell>
          <cell r="BH3557">
            <v>247.35</v>
          </cell>
        </row>
        <row r="3558">
          <cell r="B3558" t="str">
            <v>1406580</v>
          </cell>
          <cell r="BH3558">
            <v>703.68</v>
          </cell>
        </row>
        <row r="3559">
          <cell r="B3559" t="str">
            <v>1406734</v>
          </cell>
          <cell r="BH3559" t="e">
            <v>#N/A</v>
          </cell>
        </row>
        <row r="3560">
          <cell r="B3560" t="str">
            <v>1406882</v>
          </cell>
          <cell r="BH3560" t="e">
            <v>#N/A</v>
          </cell>
        </row>
        <row r="3561">
          <cell r="B3561">
            <v>1406970</v>
          </cell>
          <cell r="BH3561">
            <v>129.88</v>
          </cell>
        </row>
        <row r="3562">
          <cell r="B3562" t="str">
            <v>1407168</v>
          </cell>
          <cell r="BH3562" t="e">
            <v>#N/A</v>
          </cell>
        </row>
        <row r="3563">
          <cell r="B3563">
            <v>1407243</v>
          </cell>
          <cell r="BH3563">
            <v>1919.57</v>
          </cell>
        </row>
        <row r="3564">
          <cell r="B3564" t="str">
            <v>1407354</v>
          </cell>
          <cell r="BH3564">
            <v>52.46</v>
          </cell>
        </row>
        <row r="3565">
          <cell r="B3565" t="str">
            <v>1407467</v>
          </cell>
          <cell r="BH3565">
            <v>39.81</v>
          </cell>
        </row>
        <row r="3566">
          <cell r="B3566">
            <v>1407512</v>
          </cell>
          <cell r="BH3566">
            <v>1467.99</v>
          </cell>
        </row>
        <row r="3567">
          <cell r="B3567">
            <v>1407684</v>
          </cell>
          <cell r="BH3567">
            <v>33.79</v>
          </cell>
        </row>
        <row r="3568">
          <cell r="B3568" t="str">
            <v>1407760</v>
          </cell>
          <cell r="BH3568">
            <v>120.34</v>
          </cell>
        </row>
        <row r="3569">
          <cell r="B3569" t="str">
            <v>1408174</v>
          </cell>
          <cell r="BH3569">
            <v>311.27</v>
          </cell>
        </row>
        <row r="3570">
          <cell r="B3570">
            <v>1408335</v>
          </cell>
          <cell r="BH3570">
            <v>1025.8399999999999</v>
          </cell>
        </row>
        <row r="3571">
          <cell r="B3571">
            <v>1408378</v>
          </cell>
          <cell r="BH3571">
            <v>152.43</v>
          </cell>
        </row>
        <row r="3572">
          <cell r="B3572" t="str">
            <v>1408523</v>
          </cell>
          <cell r="BH3572">
            <v>15.75</v>
          </cell>
        </row>
        <row r="3573">
          <cell r="B3573" t="str">
            <v>1408598</v>
          </cell>
          <cell r="BH3573">
            <v>180.93</v>
          </cell>
        </row>
        <row r="3574">
          <cell r="B3574">
            <v>1408614</v>
          </cell>
          <cell r="BH3574">
            <v>283.06</v>
          </cell>
        </row>
        <row r="3575">
          <cell r="B3575" t="str">
            <v>1408616</v>
          </cell>
          <cell r="BH3575">
            <v>127.93</v>
          </cell>
        </row>
        <row r="3576">
          <cell r="B3576">
            <v>1408728</v>
          </cell>
          <cell r="BH3576">
            <v>61.91</v>
          </cell>
        </row>
        <row r="3577">
          <cell r="B3577" t="str">
            <v>1408849</v>
          </cell>
          <cell r="BH3577">
            <v>2.74</v>
          </cell>
        </row>
        <row r="3578">
          <cell r="B3578" t="str">
            <v>1409242</v>
          </cell>
          <cell r="BH3578" t="e">
            <v>#N/A</v>
          </cell>
        </row>
        <row r="3579">
          <cell r="B3579" t="str">
            <v>1409259</v>
          </cell>
          <cell r="BH3579">
            <v>35.07</v>
          </cell>
        </row>
        <row r="3580">
          <cell r="B3580" t="str">
            <v>1409260</v>
          </cell>
          <cell r="BH3580">
            <v>35.07</v>
          </cell>
        </row>
        <row r="3581">
          <cell r="B3581">
            <v>1409300</v>
          </cell>
          <cell r="BH3581">
            <v>311.27</v>
          </cell>
        </row>
        <row r="3582">
          <cell r="B3582" t="str">
            <v>1409430</v>
          </cell>
          <cell r="BH3582">
            <v>163.79</v>
          </cell>
        </row>
        <row r="3583">
          <cell r="B3583">
            <v>1409510</v>
          </cell>
          <cell r="BH3583">
            <v>39.68</v>
          </cell>
        </row>
        <row r="3584">
          <cell r="B3584">
            <v>1409627</v>
          </cell>
          <cell r="BH3584">
            <v>106.76</v>
          </cell>
        </row>
        <row r="3585">
          <cell r="B3585" t="str">
            <v>1409919</v>
          </cell>
          <cell r="BH3585">
            <v>28.89</v>
          </cell>
        </row>
        <row r="3586">
          <cell r="B3586" t="str">
            <v>1409971</v>
          </cell>
          <cell r="BH3586">
            <v>419.62</v>
          </cell>
        </row>
        <row r="3587">
          <cell r="B3587" t="str">
            <v>1409983</v>
          </cell>
          <cell r="BH3587">
            <v>98.08</v>
          </cell>
        </row>
        <row r="3588">
          <cell r="B3588" t="str">
            <v>1409984</v>
          </cell>
          <cell r="BH3588">
            <v>98.08</v>
          </cell>
        </row>
        <row r="3589">
          <cell r="B3589" t="str">
            <v>1410045</v>
          </cell>
          <cell r="BH3589">
            <v>46.57</v>
          </cell>
        </row>
        <row r="3590">
          <cell r="B3590">
            <v>1410158</v>
          </cell>
          <cell r="BH3590">
            <v>29.27</v>
          </cell>
        </row>
        <row r="3591">
          <cell r="B3591">
            <v>1410309</v>
          </cell>
          <cell r="BH3591">
            <v>77.08</v>
          </cell>
        </row>
        <row r="3592">
          <cell r="B3592" t="str">
            <v>1410310</v>
          </cell>
          <cell r="BH3592" t="e">
            <v>#N/A</v>
          </cell>
        </row>
        <row r="3593">
          <cell r="B3593" t="str">
            <v>1410326</v>
          </cell>
          <cell r="BH3593">
            <v>25.77</v>
          </cell>
        </row>
        <row r="3594">
          <cell r="B3594">
            <v>1410339</v>
          </cell>
          <cell r="BH3594">
            <v>119.77</v>
          </cell>
        </row>
        <row r="3595">
          <cell r="B3595">
            <v>1410504</v>
          </cell>
          <cell r="BH3595">
            <v>79.790000000000006</v>
          </cell>
        </row>
        <row r="3596">
          <cell r="B3596">
            <v>1410508</v>
          </cell>
          <cell r="BH3596">
            <v>165.3</v>
          </cell>
        </row>
        <row r="3597">
          <cell r="B3597" t="str">
            <v>1410635</v>
          </cell>
          <cell r="BH3597">
            <v>50.14</v>
          </cell>
        </row>
        <row r="3598">
          <cell r="B3598" t="str">
            <v>1410669</v>
          </cell>
          <cell r="BH3598" t="e">
            <v>#N/A</v>
          </cell>
        </row>
        <row r="3599">
          <cell r="B3599">
            <v>1410736</v>
          </cell>
          <cell r="BH3599">
            <v>95.56</v>
          </cell>
        </row>
        <row r="3600">
          <cell r="B3600">
            <v>1410737</v>
          </cell>
          <cell r="BH3600">
            <v>52.19</v>
          </cell>
        </row>
        <row r="3601">
          <cell r="B3601" t="str">
            <v>1410742</v>
          </cell>
          <cell r="BH3601">
            <v>116.15</v>
          </cell>
        </row>
        <row r="3602">
          <cell r="B3602">
            <v>1410743</v>
          </cell>
          <cell r="BH3602">
            <v>95.56</v>
          </cell>
        </row>
        <row r="3603">
          <cell r="B3603">
            <v>1410813</v>
          </cell>
          <cell r="BH3603">
            <v>81.599999999999994</v>
          </cell>
        </row>
        <row r="3604">
          <cell r="B3604" t="str">
            <v>1410866</v>
          </cell>
          <cell r="BH3604">
            <v>121.86</v>
          </cell>
        </row>
        <row r="3605">
          <cell r="B3605" t="str">
            <v>1410867</v>
          </cell>
          <cell r="BH3605">
            <v>88.33</v>
          </cell>
        </row>
        <row r="3606">
          <cell r="B3606">
            <v>1410938</v>
          </cell>
          <cell r="BH3606">
            <v>722.66</v>
          </cell>
        </row>
        <row r="3607">
          <cell r="B3607">
            <v>1411045</v>
          </cell>
          <cell r="BH3607">
            <v>335.8</v>
          </cell>
        </row>
        <row r="3608">
          <cell r="B3608">
            <v>1411126</v>
          </cell>
          <cell r="BH3608">
            <v>14.38</v>
          </cell>
        </row>
        <row r="3609">
          <cell r="B3609" t="str">
            <v>1411131</v>
          </cell>
          <cell r="BH3609">
            <v>30.23</v>
          </cell>
        </row>
        <row r="3610">
          <cell r="B3610" t="str">
            <v>1411158</v>
          </cell>
          <cell r="BH3610" t="e">
            <v>#N/A</v>
          </cell>
        </row>
        <row r="3611">
          <cell r="B3611" t="str">
            <v>1411177</v>
          </cell>
          <cell r="BH3611">
            <v>118.94</v>
          </cell>
        </row>
        <row r="3612">
          <cell r="B3612">
            <v>1411222</v>
          </cell>
          <cell r="BH3612">
            <v>361.51</v>
          </cell>
        </row>
        <row r="3613">
          <cell r="B3613">
            <v>1411223</v>
          </cell>
          <cell r="BH3613">
            <v>229.27</v>
          </cell>
        </row>
        <row r="3614">
          <cell r="B3614" t="str">
            <v>1411224</v>
          </cell>
          <cell r="BH3614">
            <v>1941.44</v>
          </cell>
        </row>
        <row r="3615">
          <cell r="B3615" t="str">
            <v>1411293</v>
          </cell>
          <cell r="BH3615" t="e">
            <v>#N/A</v>
          </cell>
        </row>
        <row r="3616">
          <cell r="B3616" t="str">
            <v>1411420</v>
          </cell>
          <cell r="BH3616">
            <v>199.55</v>
          </cell>
        </row>
        <row r="3617">
          <cell r="B3617" t="str">
            <v>1411498</v>
          </cell>
          <cell r="BH3617" t="e">
            <v>#N/A</v>
          </cell>
        </row>
        <row r="3618">
          <cell r="B3618" t="str">
            <v>1411500</v>
          </cell>
          <cell r="BH3618">
            <v>44.6</v>
          </cell>
        </row>
        <row r="3619">
          <cell r="B3619" t="str">
            <v>1411501</v>
          </cell>
          <cell r="BH3619">
            <v>55.38</v>
          </cell>
        </row>
        <row r="3620">
          <cell r="B3620" t="str">
            <v>1411545</v>
          </cell>
          <cell r="BH3620">
            <v>108.3</v>
          </cell>
        </row>
        <row r="3621">
          <cell r="B3621" t="str">
            <v>1411571</v>
          </cell>
          <cell r="BH3621" t="e">
            <v>#N/A</v>
          </cell>
        </row>
        <row r="3622">
          <cell r="B3622" t="str">
            <v>1411605</v>
          </cell>
          <cell r="BH3622">
            <v>256.77999999999997</v>
          </cell>
        </row>
        <row r="3623">
          <cell r="B3623" t="str">
            <v>1411689</v>
          </cell>
          <cell r="BH3623">
            <v>27.6</v>
          </cell>
        </row>
        <row r="3624">
          <cell r="B3624" t="str">
            <v>1411690</v>
          </cell>
          <cell r="BH3624">
            <v>97.02</v>
          </cell>
        </row>
        <row r="3625">
          <cell r="B3625">
            <v>1411852</v>
          </cell>
          <cell r="BH3625">
            <v>55.18</v>
          </cell>
        </row>
        <row r="3626">
          <cell r="B3626">
            <v>1411853</v>
          </cell>
          <cell r="BH3626">
            <v>54.64</v>
          </cell>
        </row>
        <row r="3627">
          <cell r="B3627">
            <v>1411923</v>
          </cell>
          <cell r="BH3627">
            <v>269.48</v>
          </cell>
        </row>
        <row r="3628">
          <cell r="B3628" t="str">
            <v>1411993</v>
          </cell>
          <cell r="BH3628">
            <v>71.23</v>
          </cell>
        </row>
        <row r="3629">
          <cell r="B3629">
            <v>1412153</v>
          </cell>
          <cell r="BH3629">
            <v>141.29</v>
          </cell>
        </row>
        <row r="3630">
          <cell r="B3630" t="str">
            <v>1412250</v>
          </cell>
          <cell r="BH3630">
            <v>20.62</v>
          </cell>
        </row>
        <row r="3631">
          <cell r="B3631" t="str">
            <v>1412251</v>
          </cell>
          <cell r="BH3631">
            <v>17.2</v>
          </cell>
        </row>
        <row r="3632">
          <cell r="B3632" t="str">
            <v>1412252</v>
          </cell>
          <cell r="BH3632">
            <v>35.49</v>
          </cell>
        </row>
        <row r="3633">
          <cell r="B3633" t="str">
            <v>1412255</v>
          </cell>
          <cell r="BH3633">
            <v>275.08999999999997</v>
          </cell>
        </row>
        <row r="3634">
          <cell r="B3634">
            <v>1412256</v>
          </cell>
          <cell r="BH3634">
            <v>1007.64</v>
          </cell>
        </row>
        <row r="3635">
          <cell r="B3635">
            <v>1412257</v>
          </cell>
          <cell r="BH3635">
            <v>968.14</v>
          </cell>
        </row>
        <row r="3636">
          <cell r="B3636" t="str">
            <v>1501300</v>
          </cell>
          <cell r="BH3636">
            <v>4664.12</v>
          </cell>
        </row>
        <row r="3637">
          <cell r="B3637">
            <v>1502212</v>
          </cell>
          <cell r="BH3637">
            <v>699.64</v>
          </cell>
        </row>
        <row r="3638">
          <cell r="B3638" t="str">
            <v>1502844</v>
          </cell>
          <cell r="BH3638">
            <v>261.45</v>
          </cell>
        </row>
        <row r="3639">
          <cell r="B3639" t="str">
            <v>1502919</v>
          </cell>
          <cell r="BH3639">
            <v>880.34</v>
          </cell>
        </row>
        <row r="3640">
          <cell r="B3640">
            <v>1504630</v>
          </cell>
          <cell r="BH3640">
            <v>12249.17</v>
          </cell>
        </row>
        <row r="3641">
          <cell r="B3641">
            <v>1504866</v>
          </cell>
          <cell r="BH3641">
            <v>386.1</v>
          </cell>
        </row>
        <row r="3642">
          <cell r="B3642">
            <v>1505820</v>
          </cell>
          <cell r="BH3642">
            <v>37335.31</v>
          </cell>
        </row>
        <row r="3643">
          <cell r="B3643" t="str">
            <v>1505874</v>
          </cell>
          <cell r="BH3643">
            <v>10668.62</v>
          </cell>
        </row>
        <row r="3644">
          <cell r="B3644">
            <v>1505930</v>
          </cell>
          <cell r="BH3644">
            <v>600.55999999999995</v>
          </cell>
        </row>
        <row r="3645">
          <cell r="B3645">
            <v>1506262</v>
          </cell>
          <cell r="BH3645">
            <v>563.04</v>
          </cell>
        </row>
        <row r="3646">
          <cell r="B3646" t="str">
            <v>1506300</v>
          </cell>
          <cell r="BH3646" t="e">
            <v>#N/A</v>
          </cell>
        </row>
        <row r="3647">
          <cell r="B3647" t="str">
            <v>1506878</v>
          </cell>
          <cell r="BH3647">
            <v>13556.99</v>
          </cell>
        </row>
        <row r="3648">
          <cell r="B3648" t="str">
            <v>1506882</v>
          </cell>
          <cell r="BH3648">
            <v>1803.82</v>
          </cell>
        </row>
        <row r="3649">
          <cell r="B3649" t="str">
            <v>1507375</v>
          </cell>
          <cell r="BH3649">
            <v>499.88</v>
          </cell>
        </row>
        <row r="3650">
          <cell r="B3650">
            <v>1507754</v>
          </cell>
          <cell r="BH3650">
            <v>9436.26</v>
          </cell>
        </row>
        <row r="3651">
          <cell r="B3651">
            <v>1508459</v>
          </cell>
          <cell r="BH3651">
            <v>8325.48</v>
          </cell>
        </row>
        <row r="3652">
          <cell r="B3652" t="str">
            <v>1508460</v>
          </cell>
          <cell r="BH3652">
            <v>4151.1499999999996</v>
          </cell>
        </row>
        <row r="3653">
          <cell r="B3653" t="str">
            <v>1508461</v>
          </cell>
          <cell r="BH3653">
            <v>688.98</v>
          </cell>
        </row>
        <row r="3654">
          <cell r="B3654" t="str">
            <v>1508516</v>
          </cell>
          <cell r="BH3654">
            <v>500.86</v>
          </cell>
        </row>
        <row r="3655">
          <cell r="B3655" t="str">
            <v>1508638</v>
          </cell>
          <cell r="BH3655">
            <v>79.12</v>
          </cell>
        </row>
        <row r="3656">
          <cell r="B3656">
            <v>1508669</v>
          </cell>
          <cell r="BH3656">
            <v>234.95</v>
          </cell>
        </row>
        <row r="3657">
          <cell r="B3657">
            <v>910008066</v>
          </cell>
          <cell r="BH3657">
            <v>12723.3</v>
          </cell>
        </row>
        <row r="3658">
          <cell r="B3658" t="str">
            <v>1509150</v>
          </cell>
          <cell r="BH3658">
            <v>497.7</v>
          </cell>
        </row>
        <row r="3659">
          <cell r="B3659">
            <v>1509745</v>
          </cell>
          <cell r="BH3659">
            <v>4522.95</v>
          </cell>
        </row>
        <row r="3660">
          <cell r="B3660" t="str">
            <v>1510004</v>
          </cell>
          <cell r="BH3660">
            <v>505.86</v>
          </cell>
        </row>
        <row r="3661">
          <cell r="B3661" t="str">
            <v>1510745</v>
          </cell>
          <cell r="BH3661">
            <v>9434.7999999999993</v>
          </cell>
        </row>
        <row r="3662">
          <cell r="B3662" t="str">
            <v>910014592</v>
          </cell>
          <cell r="BH3662">
            <v>6836.04</v>
          </cell>
        </row>
        <row r="3663">
          <cell r="B3663" t="str">
            <v>910014593</v>
          </cell>
          <cell r="BH3663">
            <v>7694.88</v>
          </cell>
        </row>
        <row r="3664">
          <cell r="B3664" t="str">
            <v>1511690</v>
          </cell>
          <cell r="BH3664">
            <v>430.73</v>
          </cell>
        </row>
        <row r="3665">
          <cell r="B3665">
            <v>1512734</v>
          </cell>
          <cell r="BH3665">
            <v>3128.35</v>
          </cell>
        </row>
        <row r="3666">
          <cell r="B3666">
            <v>1512735</v>
          </cell>
          <cell r="BH3666">
            <v>2181.5100000000002</v>
          </cell>
        </row>
        <row r="3667">
          <cell r="B3667" t="str">
            <v>1514104</v>
          </cell>
          <cell r="BH3667">
            <v>969.28</v>
          </cell>
        </row>
        <row r="3668">
          <cell r="B3668" t="str">
            <v>1514117</v>
          </cell>
          <cell r="BH3668">
            <v>7873.38</v>
          </cell>
        </row>
        <row r="3669">
          <cell r="B3669">
            <v>1514118</v>
          </cell>
          <cell r="BH3669">
            <v>6655.97</v>
          </cell>
        </row>
        <row r="3670">
          <cell r="B3670" t="str">
            <v>1514276</v>
          </cell>
          <cell r="BH3670">
            <v>38079.660000000003</v>
          </cell>
        </row>
        <row r="3671">
          <cell r="B3671" t="str">
            <v>1514409</v>
          </cell>
          <cell r="BH3671">
            <v>4710.6000000000004</v>
          </cell>
        </row>
        <row r="3672">
          <cell r="B3672">
            <v>1514412</v>
          </cell>
          <cell r="BH3672">
            <v>4477.2299999999996</v>
          </cell>
        </row>
        <row r="3673">
          <cell r="B3673" t="str">
            <v>1514591</v>
          </cell>
          <cell r="BH3673">
            <v>1869.37</v>
          </cell>
        </row>
        <row r="3674">
          <cell r="B3674" t="str">
            <v>1514627</v>
          </cell>
          <cell r="BH3674">
            <v>2462.75</v>
          </cell>
        </row>
        <row r="3675">
          <cell r="B3675" t="str">
            <v>1514628</v>
          </cell>
          <cell r="BH3675">
            <v>2462.75</v>
          </cell>
        </row>
        <row r="3676">
          <cell r="B3676" t="str">
            <v>1515604</v>
          </cell>
          <cell r="BH3676">
            <v>1668.52</v>
          </cell>
        </row>
        <row r="3677">
          <cell r="B3677" t="str">
            <v>1516560</v>
          </cell>
          <cell r="BH3677">
            <v>11311.88</v>
          </cell>
        </row>
        <row r="3678">
          <cell r="B3678" t="str">
            <v>1516662</v>
          </cell>
          <cell r="BH3678">
            <v>2836.9</v>
          </cell>
        </row>
        <row r="3679">
          <cell r="B3679" t="str">
            <v>1516999</v>
          </cell>
          <cell r="BH3679">
            <v>1998.54</v>
          </cell>
        </row>
        <row r="3680">
          <cell r="B3680">
            <v>1517063</v>
          </cell>
          <cell r="BH3680">
            <v>2947.65</v>
          </cell>
        </row>
        <row r="3681">
          <cell r="B3681" t="str">
            <v>910019155</v>
          </cell>
          <cell r="BH3681">
            <v>6836.04</v>
          </cell>
        </row>
        <row r="3682">
          <cell r="B3682">
            <v>910027015</v>
          </cell>
          <cell r="BH3682">
            <v>9409.5</v>
          </cell>
        </row>
        <row r="3683">
          <cell r="B3683" t="str">
            <v>910027016</v>
          </cell>
          <cell r="BH3683">
            <v>7841.76</v>
          </cell>
        </row>
        <row r="3684">
          <cell r="B3684">
            <v>1517570</v>
          </cell>
          <cell r="BH3684">
            <v>30041.4</v>
          </cell>
        </row>
        <row r="3685">
          <cell r="B3685">
            <v>1517728</v>
          </cell>
          <cell r="BH3685">
            <v>1534.67</v>
          </cell>
        </row>
        <row r="3686">
          <cell r="B3686" t="str">
            <v>1517923</v>
          </cell>
          <cell r="BH3686">
            <v>603.04999999999995</v>
          </cell>
        </row>
        <row r="3687">
          <cell r="B3687">
            <v>1518056</v>
          </cell>
          <cell r="BH3687">
            <v>8318.8799999999992</v>
          </cell>
        </row>
        <row r="3688">
          <cell r="B3688">
            <v>1518651</v>
          </cell>
          <cell r="BH3688">
            <v>4338.4799999999996</v>
          </cell>
        </row>
        <row r="3689">
          <cell r="B3689">
            <v>1518921</v>
          </cell>
          <cell r="BH3689">
            <v>25339.48</v>
          </cell>
        </row>
        <row r="3690">
          <cell r="B3690" t="str">
            <v>910027017</v>
          </cell>
          <cell r="BH3690">
            <v>1985.03</v>
          </cell>
        </row>
        <row r="3691">
          <cell r="B3691">
            <v>1519263</v>
          </cell>
          <cell r="BH3691">
            <v>4453.32</v>
          </cell>
        </row>
        <row r="3692">
          <cell r="B3692" t="str">
            <v>1519265</v>
          </cell>
          <cell r="BH3692">
            <v>7922.34</v>
          </cell>
        </row>
        <row r="3693">
          <cell r="B3693">
            <v>1519486</v>
          </cell>
          <cell r="BH3693">
            <v>2772.32</v>
          </cell>
        </row>
        <row r="3694">
          <cell r="B3694" t="str">
            <v>1519550</v>
          </cell>
          <cell r="BH3694">
            <v>2497.65</v>
          </cell>
        </row>
        <row r="3695">
          <cell r="B3695" t="str">
            <v>1519555</v>
          </cell>
          <cell r="BH3695">
            <v>408.97</v>
          </cell>
        </row>
        <row r="3696">
          <cell r="B3696">
            <v>1519792</v>
          </cell>
          <cell r="BH3696">
            <v>1291.2</v>
          </cell>
        </row>
        <row r="3697">
          <cell r="B3697" t="str">
            <v>1519829</v>
          </cell>
          <cell r="BH3697">
            <v>1533.83</v>
          </cell>
        </row>
        <row r="3698">
          <cell r="B3698">
            <v>1519866</v>
          </cell>
          <cell r="BH3698">
            <v>5674.61</v>
          </cell>
        </row>
        <row r="3699">
          <cell r="B3699" t="str">
            <v>1519870</v>
          </cell>
          <cell r="BH3699">
            <v>487.93</v>
          </cell>
        </row>
        <row r="3700">
          <cell r="B3700" t="str">
            <v>1519871</v>
          </cell>
          <cell r="BH3700">
            <v>513.58000000000004</v>
          </cell>
        </row>
        <row r="3701">
          <cell r="B3701" t="str">
            <v>1519896</v>
          </cell>
          <cell r="BH3701">
            <v>4355.3999999999996</v>
          </cell>
        </row>
        <row r="3702">
          <cell r="B3702">
            <v>1519924</v>
          </cell>
          <cell r="BH3702">
            <v>1077.8699999999999</v>
          </cell>
        </row>
        <row r="3703">
          <cell r="B3703" t="str">
            <v>910027069</v>
          </cell>
          <cell r="BH3703">
            <v>7841.49</v>
          </cell>
        </row>
        <row r="3704">
          <cell r="B3704" t="str">
            <v>004601002</v>
          </cell>
          <cell r="BH3704">
            <v>16.48</v>
          </cell>
        </row>
        <row r="3705">
          <cell r="B3705" t="str">
            <v>004601100</v>
          </cell>
          <cell r="BH3705">
            <v>110.62</v>
          </cell>
        </row>
        <row r="3706">
          <cell r="B3706" t="str">
            <v>004601201</v>
          </cell>
          <cell r="BH3706">
            <v>16.82</v>
          </cell>
        </row>
        <row r="3707">
          <cell r="B3707" t="str">
            <v>004601300</v>
          </cell>
          <cell r="BH3707">
            <v>138.41999999999999</v>
          </cell>
        </row>
        <row r="3708">
          <cell r="B3708" t="str">
            <v>004603100</v>
          </cell>
          <cell r="BH3708">
            <v>80.12</v>
          </cell>
        </row>
        <row r="3709">
          <cell r="B3709" t="str">
            <v>004603200</v>
          </cell>
          <cell r="BH3709">
            <v>80.12</v>
          </cell>
        </row>
        <row r="3710">
          <cell r="B3710" t="str">
            <v>004604100</v>
          </cell>
          <cell r="BH3710">
            <v>74.53</v>
          </cell>
        </row>
        <row r="3711">
          <cell r="B3711" t="str">
            <v>004604300</v>
          </cell>
          <cell r="BH3711">
            <v>74.53</v>
          </cell>
        </row>
        <row r="3712">
          <cell r="B3712" t="str">
            <v>8050102</v>
          </cell>
          <cell r="BH3712">
            <v>393.88</v>
          </cell>
        </row>
        <row r="3713">
          <cell r="B3713" t="str">
            <v>8050123</v>
          </cell>
          <cell r="BH3713">
            <v>469.61</v>
          </cell>
        </row>
        <row r="3714">
          <cell r="B3714" t="str">
            <v>8050126</v>
          </cell>
          <cell r="BH3714">
            <v>239.5</v>
          </cell>
        </row>
        <row r="3715">
          <cell r="B3715" t="str">
            <v>8050127</v>
          </cell>
          <cell r="BH3715">
            <v>412.08</v>
          </cell>
        </row>
        <row r="3716">
          <cell r="B3716" t="str">
            <v>10070201</v>
          </cell>
          <cell r="BH3716">
            <v>348.74</v>
          </cell>
        </row>
        <row r="3717">
          <cell r="B3717" t="str">
            <v>10070210</v>
          </cell>
          <cell r="BH3717">
            <v>802.17</v>
          </cell>
        </row>
        <row r="3718">
          <cell r="B3718" t="str">
            <v>10070211</v>
          </cell>
          <cell r="BH3718">
            <v>693.25</v>
          </cell>
        </row>
        <row r="3719">
          <cell r="B3719" t="str">
            <v>10082010</v>
          </cell>
          <cell r="BH3719">
            <v>808.34</v>
          </cell>
        </row>
        <row r="3720">
          <cell r="B3720" t="str">
            <v>10103104</v>
          </cell>
          <cell r="BH3720">
            <v>63.98</v>
          </cell>
        </row>
        <row r="3721">
          <cell r="B3721" t="str">
            <v>10104600</v>
          </cell>
          <cell r="BH3721">
            <v>1833.99</v>
          </cell>
        </row>
        <row r="3722">
          <cell r="B3722" t="str">
            <v>10104601</v>
          </cell>
          <cell r="BH3722">
            <v>223.39</v>
          </cell>
        </row>
        <row r="3723">
          <cell r="B3723" t="str">
            <v>10104603</v>
          </cell>
          <cell r="BH3723">
            <v>336.76</v>
          </cell>
        </row>
        <row r="3724">
          <cell r="B3724" t="str">
            <v>10104604</v>
          </cell>
          <cell r="BH3724">
            <v>116.24</v>
          </cell>
        </row>
        <row r="3725">
          <cell r="B3725" t="str">
            <v>10104607</v>
          </cell>
          <cell r="BH3725">
            <v>239.56</v>
          </cell>
        </row>
        <row r="3726">
          <cell r="B3726" t="str">
            <v>10104608</v>
          </cell>
          <cell r="BH3726">
            <v>239.56</v>
          </cell>
        </row>
        <row r="3727">
          <cell r="B3727" t="str">
            <v>10104609</v>
          </cell>
          <cell r="BH3727">
            <v>359.64</v>
          </cell>
        </row>
        <row r="3728">
          <cell r="B3728" t="str">
            <v>10105102</v>
          </cell>
          <cell r="BH3728">
            <v>639.41</v>
          </cell>
        </row>
        <row r="3729">
          <cell r="B3729" t="str">
            <v>10105104</v>
          </cell>
          <cell r="BH3729">
            <v>194.15</v>
          </cell>
        </row>
        <row r="3730">
          <cell r="B3730" t="str">
            <v>10156610</v>
          </cell>
          <cell r="BH3730">
            <v>45.55</v>
          </cell>
        </row>
        <row r="3731">
          <cell r="B3731" t="str">
            <v>10159403</v>
          </cell>
          <cell r="BH3731">
            <v>58.45</v>
          </cell>
        </row>
        <row r="3732">
          <cell r="B3732" t="str">
            <v>10159406</v>
          </cell>
          <cell r="BH3732">
            <v>48.04</v>
          </cell>
        </row>
        <row r="3733">
          <cell r="B3733" t="str">
            <v>10211500</v>
          </cell>
          <cell r="BH3733">
            <v>607.55999999999995</v>
          </cell>
        </row>
        <row r="3734">
          <cell r="B3734" t="str">
            <v>10329901</v>
          </cell>
          <cell r="BH3734">
            <v>49.65</v>
          </cell>
        </row>
        <row r="3735">
          <cell r="B3735" t="str">
            <v>10329904</v>
          </cell>
          <cell r="BH3735">
            <v>309.95</v>
          </cell>
        </row>
        <row r="3736">
          <cell r="B3736" t="str">
            <v>10353401</v>
          </cell>
          <cell r="BH3736">
            <v>242.43</v>
          </cell>
        </row>
        <row r="3737">
          <cell r="B3737" t="str">
            <v>10430001</v>
          </cell>
          <cell r="BH3737">
            <v>1655.09</v>
          </cell>
        </row>
        <row r="3738">
          <cell r="B3738" t="str">
            <v>10430102</v>
          </cell>
          <cell r="BH3738">
            <v>274.14</v>
          </cell>
        </row>
        <row r="3739">
          <cell r="B3739" t="str">
            <v>10430103</v>
          </cell>
          <cell r="BH3739">
            <v>14.16</v>
          </cell>
        </row>
        <row r="3740">
          <cell r="B3740" t="str">
            <v>10517280</v>
          </cell>
          <cell r="BH3740">
            <v>1229.27</v>
          </cell>
        </row>
        <row r="3741">
          <cell r="B3741" t="str">
            <v>10517281</v>
          </cell>
          <cell r="BH3741">
            <v>1190.3399999999999</v>
          </cell>
        </row>
        <row r="3742">
          <cell r="B3742" t="str">
            <v>10537600</v>
          </cell>
          <cell r="BH3742">
            <v>18.399999999999999</v>
          </cell>
        </row>
        <row r="3743">
          <cell r="B3743" t="str">
            <v>10581701</v>
          </cell>
          <cell r="BH3743">
            <v>295.62</v>
          </cell>
        </row>
        <row r="3744">
          <cell r="B3744" t="str">
            <v>10602101</v>
          </cell>
          <cell r="BH3744">
            <v>2144.02</v>
          </cell>
        </row>
        <row r="3745">
          <cell r="B3745" t="str">
            <v>10602306</v>
          </cell>
          <cell r="BH3745">
            <v>46.51</v>
          </cell>
        </row>
        <row r="3746">
          <cell r="B3746" t="str">
            <v>10603600</v>
          </cell>
          <cell r="BH3746">
            <v>5397.2</v>
          </cell>
        </row>
        <row r="3747">
          <cell r="B3747" t="str">
            <v>10603601</v>
          </cell>
          <cell r="BH3747">
            <v>1676.83</v>
          </cell>
        </row>
        <row r="3748">
          <cell r="B3748" t="str">
            <v>10603602</v>
          </cell>
          <cell r="BH3748">
            <v>450.38</v>
          </cell>
        </row>
        <row r="3749">
          <cell r="B3749" t="str">
            <v>10603603</v>
          </cell>
          <cell r="BH3749">
            <v>471.68</v>
          </cell>
        </row>
        <row r="3750">
          <cell r="B3750" t="str">
            <v>10603605</v>
          </cell>
          <cell r="BH3750">
            <v>116.74</v>
          </cell>
        </row>
        <row r="3751">
          <cell r="B3751" t="str">
            <v>10603606</v>
          </cell>
          <cell r="BH3751">
            <v>84.99</v>
          </cell>
        </row>
        <row r="3752">
          <cell r="B3752" t="str">
            <v>10603607</v>
          </cell>
          <cell r="BH3752">
            <v>83.76</v>
          </cell>
        </row>
        <row r="3753">
          <cell r="B3753" t="str">
            <v>10603608</v>
          </cell>
          <cell r="BH3753">
            <v>86.68</v>
          </cell>
        </row>
        <row r="3754">
          <cell r="B3754" t="str">
            <v>10604701</v>
          </cell>
          <cell r="BH3754">
            <v>604.07000000000005</v>
          </cell>
        </row>
        <row r="3755">
          <cell r="B3755" t="str">
            <v>10606000</v>
          </cell>
          <cell r="BH3755">
            <v>966.56</v>
          </cell>
        </row>
        <row r="3756">
          <cell r="B3756" t="str">
            <v>10606100</v>
          </cell>
          <cell r="BH3756">
            <v>1325.71</v>
          </cell>
        </row>
        <row r="3757">
          <cell r="B3757" t="str">
            <v>10606200</v>
          </cell>
          <cell r="BH3757">
            <v>1022.76</v>
          </cell>
        </row>
        <row r="3758">
          <cell r="B3758" t="str">
            <v>10606700</v>
          </cell>
          <cell r="BH3758">
            <v>5116.2299999999996</v>
          </cell>
        </row>
        <row r="3759">
          <cell r="B3759" t="str">
            <v>10607370</v>
          </cell>
          <cell r="BH3759">
            <v>121.17</v>
          </cell>
        </row>
        <row r="3760">
          <cell r="B3760" t="str">
            <v>10607377</v>
          </cell>
          <cell r="BH3760">
            <v>75.209999999999994</v>
          </cell>
        </row>
        <row r="3761">
          <cell r="B3761" t="str">
            <v>10609400</v>
          </cell>
          <cell r="BH3761">
            <v>1074.52</v>
          </cell>
        </row>
        <row r="3762">
          <cell r="B3762" t="str">
            <v>10612300</v>
          </cell>
          <cell r="BH3762">
            <v>869.32</v>
          </cell>
        </row>
        <row r="3763">
          <cell r="B3763" t="str">
            <v>10612402</v>
          </cell>
          <cell r="BH3763">
            <v>159.96</v>
          </cell>
        </row>
        <row r="3764">
          <cell r="B3764" t="str">
            <v>10612800</v>
          </cell>
          <cell r="BH3764">
            <v>770.03</v>
          </cell>
        </row>
        <row r="3765">
          <cell r="B3765" t="str">
            <v>10617401</v>
          </cell>
          <cell r="BH3765">
            <v>42.55</v>
          </cell>
        </row>
        <row r="3766">
          <cell r="B3766" t="str">
            <v>10617402</v>
          </cell>
          <cell r="BH3766">
            <v>310.81</v>
          </cell>
        </row>
        <row r="3767">
          <cell r="B3767" t="str">
            <v>10617403</v>
          </cell>
          <cell r="BH3767">
            <v>119.75</v>
          </cell>
        </row>
        <row r="3768">
          <cell r="B3768" t="str">
            <v>10617410</v>
          </cell>
          <cell r="BH3768">
            <v>228.65</v>
          </cell>
        </row>
        <row r="3769">
          <cell r="B3769" t="str">
            <v>10618300</v>
          </cell>
          <cell r="BH3769">
            <v>499.98</v>
          </cell>
        </row>
        <row r="3770">
          <cell r="B3770" t="str">
            <v>10619300</v>
          </cell>
          <cell r="BH3770">
            <v>1000.84</v>
          </cell>
        </row>
        <row r="3771">
          <cell r="B3771" t="str">
            <v>10620061</v>
          </cell>
          <cell r="BH3771">
            <v>350</v>
          </cell>
        </row>
        <row r="3772">
          <cell r="B3772" t="str">
            <v>10620194</v>
          </cell>
          <cell r="BH3772">
            <v>1512.64</v>
          </cell>
        </row>
        <row r="3773">
          <cell r="B3773" t="str">
            <v>10620496</v>
          </cell>
          <cell r="BH3773">
            <v>860.06</v>
          </cell>
        </row>
        <row r="3774">
          <cell r="B3774" t="str">
            <v>10623000</v>
          </cell>
          <cell r="BH3774">
            <v>3787.74</v>
          </cell>
        </row>
        <row r="3775">
          <cell r="B3775" t="str">
            <v>10627400</v>
          </cell>
          <cell r="BH3775">
            <v>5743.73</v>
          </cell>
        </row>
        <row r="3776">
          <cell r="B3776" t="str">
            <v>10627700</v>
          </cell>
          <cell r="BH3776">
            <v>3189.09</v>
          </cell>
        </row>
        <row r="3777">
          <cell r="B3777" t="str">
            <v>10700001</v>
          </cell>
          <cell r="BH3777">
            <v>165.1</v>
          </cell>
        </row>
        <row r="3778">
          <cell r="B3778" t="str">
            <v>10700302</v>
          </cell>
          <cell r="BH3778">
            <v>764.47</v>
          </cell>
        </row>
        <row r="3779">
          <cell r="B3779" t="str">
            <v>10700308</v>
          </cell>
          <cell r="BH3779">
            <v>27.54</v>
          </cell>
        </row>
        <row r="3780">
          <cell r="B3780" t="str">
            <v>10700309</v>
          </cell>
          <cell r="BH3780">
            <v>265.93</v>
          </cell>
        </row>
        <row r="3781">
          <cell r="B3781" t="str">
            <v>10700314</v>
          </cell>
          <cell r="BH3781">
            <v>27.54</v>
          </cell>
        </row>
        <row r="3782">
          <cell r="B3782" t="str">
            <v>10700315</v>
          </cell>
          <cell r="BH3782">
            <v>4.26</v>
          </cell>
        </row>
        <row r="3783">
          <cell r="B3783" t="str">
            <v>10700316</v>
          </cell>
          <cell r="BH3783">
            <v>2839.71</v>
          </cell>
        </row>
        <row r="3784">
          <cell r="B3784" t="str">
            <v>10700326</v>
          </cell>
          <cell r="BH3784">
            <v>322.72000000000003</v>
          </cell>
        </row>
        <row r="3785">
          <cell r="B3785" t="str">
            <v>10701101</v>
          </cell>
          <cell r="BH3785">
            <v>20.36</v>
          </cell>
        </row>
        <row r="3786">
          <cell r="B3786" t="str">
            <v>10701102</v>
          </cell>
          <cell r="BH3786">
            <v>23.22</v>
          </cell>
        </row>
        <row r="3787">
          <cell r="B3787" t="str">
            <v>10701103</v>
          </cell>
          <cell r="BH3787">
            <v>14.95</v>
          </cell>
        </row>
        <row r="3788">
          <cell r="B3788" t="str">
            <v>10701106</v>
          </cell>
          <cell r="BH3788">
            <v>12.48</v>
          </cell>
        </row>
        <row r="3789">
          <cell r="B3789" t="str">
            <v>10701110</v>
          </cell>
          <cell r="BH3789">
            <v>12.6</v>
          </cell>
        </row>
        <row r="3790">
          <cell r="B3790" t="str">
            <v>10701203</v>
          </cell>
          <cell r="BH3790">
            <v>398.59</v>
          </cell>
        </row>
        <row r="3791">
          <cell r="B3791" t="str">
            <v>10701204</v>
          </cell>
          <cell r="BH3791">
            <v>342.52</v>
          </cell>
        </row>
        <row r="3792">
          <cell r="B3792" t="str">
            <v>10701622</v>
          </cell>
          <cell r="BH3792">
            <v>607.79999999999995</v>
          </cell>
        </row>
        <row r="3793">
          <cell r="B3793" t="str">
            <v>10701713</v>
          </cell>
          <cell r="BH3793">
            <v>2418.5700000000002</v>
          </cell>
        </row>
        <row r="3794">
          <cell r="B3794" t="str">
            <v>10701756</v>
          </cell>
          <cell r="BH3794">
            <v>85.89</v>
          </cell>
        </row>
        <row r="3795">
          <cell r="B3795" t="str">
            <v>10701903</v>
          </cell>
          <cell r="BH3795">
            <v>21.87</v>
          </cell>
        </row>
        <row r="3796">
          <cell r="B3796" t="str">
            <v>10701909</v>
          </cell>
          <cell r="BH3796">
            <v>22.34</v>
          </cell>
        </row>
        <row r="3797">
          <cell r="B3797" t="str">
            <v>10702123</v>
          </cell>
          <cell r="BH3797">
            <v>110.88</v>
          </cell>
        </row>
        <row r="3798">
          <cell r="B3798" t="str">
            <v>10704016</v>
          </cell>
          <cell r="BH3798">
            <v>294.10000000000002</v>
          </cell>
        </row>
        <row r="3799">
          <cell r="B3799" t="str">
            <v>10704626</v>
          </cell>
          <cell r="BH3799">
            <v>4168.72</v>
          </cell>
        </row>
        <row r="3800">
          <cell r="B3800" t="str">
            <v>10704630</v>
          </cell>
          <cell r="BH3800">
            <v>3270.38</v>
          </cell>
        </row>
        <row r="3801">
          <cell r="B3801" t="str">
            <v>10704632</v>
          </cell>
          <cell r="BH3801">
            <v>3472.19</v>
          </cell>
        </row>
        <row r="3802">
          <cell r="B3802" t="str">
            <v>10704637</v>
          </cell>
          <cell r="BH3802">
            <v>3391.28</v>
          </cell>
        </row>
        <row r="3803">
          <cell r="B3803" t="str">
            <v>10704695</v>
          </cell>
          <cell r="BH3803">
            <v>1299.8800000000001</v>
          </cell>
        </row>
        <row r="3804">
          <cell r="B3804" t="str">
            <v>10704696</v>
          </cell>
          <cell r="BH3804">
            <v>377.22</v>
          </cell>
        </row>
        <row r="3805">
          <cell r="B3805" t="str">
            <v>10704697</v>
          </cell>
          <cell r="BH3805">
            <v>96.42</v>
          </cell>
        </row>
        <row r="3806">
          <cell r="B3806" t="str">
            <v>10704698</v>
          </cell>
          <cell r="BH3806">
            <v>3498.12</v>
          </cell>
        </row>
        <row r="3807">
          <cell r="B3807" t="str">
            <v>10704901</v>
          </cell>
          <cell r="BH3807">
            <v>4134.3100000000004</v>
          </cell>
        </row>
        <row r="3808">
          <cell r="B3808" t="str">
            <v>10704936</v>
          </cell>
          <cell r="BH3808">
            <v>1100.52</v>
          </cell>
        </row>
        <row r="3809">
          <cell r="B3809" t="str">
            <v>10704941</v>
          </cell>
          <cell r="BH3809">
            <v>1035.6500000000001</v>
          </cell>
        </row>
        <row r="3810">
          <cell r="B3810" t="str">
            <v>10704942</v>
          </cell>
          <cell r="BH3810">
            <v>1077.54</v>
          </cell>
        </row>
        <row r="3811">
          <cell r="B3811" t="str">
            <v>10704980</v>
          </cell>
          <cell r="BH3811">
            <v>1100.52</v>
          </cell>
        </row>
        <row r="3812">
          <cell r="B3812" t="str">
            <v>10705313</v>
          </cell>
          <cell r="BH3812">
            <v>43.28</v>
          </cell>
        </row>
        <row r="3813">
          <cell r="B3813" t="str">
            <v>10710002</v>
          </cell>
          <cell r="BH3813">
            <v>9.07</v>
          </cell>
        </row>
        <row r="3814">
          <cell r="B3814" t="str">
            <v>10710006</v>
          </cell>
          <cell r="BH3814">
            <v>4.54</v>
          </cell>
        </row>
        <row r="3815">
          <cell r="B3815" t="str">
            <v>10710007</v>
          </cell>
          <cell r="BH3815">
            <v>9.07</v>
          </cell>
        </row>
        <row r="3816">
          <cell r="B3816" t="str">
            <v>10710009</v>
          </cell>
          <cell r="BH3816">
            <v>20.32</v>
          </cell>
        </row>
        <row r="3817">
          <cell r="B3817" t="str">
            <v>10710010</v>
          </cell>
          <cell r="BH3817">
            <v>14.55</v>
          </cell>
        </row>
        <row r="3818">
          <cell r="B3818" t="str">
            <v>10710012</v>
          </cell>
          <cell r="BH3818">
            <v>9.5500000000000007</v>
          </cell>
        </row>
        <row r="3819">
          <cell r="B3819" t="str">
            <v>10710016</v>
          </cell>
          <cell r="BH3819">
            <v>9.07</v>
          </cell>
        </row>
        <row r="3820">
          <cell r="B3820" t="str">
            <v>10710024</v>
          </cell>
          <cell r="BH3820">
            <v>9.07</v>
          </cell>
        </row>
        <row r="3821">
          <cell r="B3821" t="str">
            <v>10710025</v>
          </cell>
          <cell r="BH3821">
            <v>9.07</v>
          </cell>
        </row>
        <row r="3822">
          <cell r="B3822" t="str">
            <v>10710026</v>
          </cell>
          <cell r="BH3822">
            <v>9.07</v>
          </cell>
        </row>
        <row r="3823">
          <cell r="B3823" t="str">
            <v>10710027</v>
          </cell>
          <cell r="BH3823">
            <v>9.07</v>
          </cell>
        </row>
        <row r="3824">
          <cell r="B3824" t="str">
            <v>10710036</v>
          </cell>
          <cell r="BH3824">
            <v>15.57</v>
          </cell>
        </row>
        <row r="3825">
          <cell r="B3825" t="str">
            <v>10710037</v>
          </cell>
          <cell r="BH3825">
            <v>2.62</v>
          </cell>
        </row>
        <row r="3826">
          <cell r="B3826" t="str">
            <v>10710039</v>
          </cell>
          <cell r="BH3826">
            <v>9.07</v>
          </cell>
        </row>
        <row r="3827">
          <cell r="B3827" t="str">
            <v>10710040</v>
          </cell>
          <cell r="BH3827">
            <v>9.07</v>
          </cell>
        </row>
        <row r="3828">
          <cell r="B3828" t="str">
            <v>10710044</v>
          </cell>
          <cell r="BH3828">
            <v>9.07</v>
          </cell>
        </row>
        <row r="3829">
          <cell r="B3829" t="str">
            <v>10732601</v>
          </cell>
          <cell r="BH3829">
            <v>12730.89</v>
          </cell>
        </row>
        <row r="3830">
          <cell r="B3830" t="str">
            <v>10736401</v>
          </cell>
          <cell r="BH3830">
            <v>5746.68</v>
          </cell>
        </row>
        <row r="3831">
          <cell r="B3831" t="str">
            <v>10736501</v>
          </cell>
          <cell r="BH3831">
            <v>5551.12</v>
          </cell>
        </row>
        <row r="3832">
          <cell r="B3832">
            <v>1520421</v>
          </cell>
          <cell r="BH3832">
            <v>10748.37</v>
          </cell>
        </row>
        <row r="3833">
          <cell r="B3833" t="str">
            <v>1520516</v>
          </cell>
          <cell r="BH3833">
            <v>2737</v>
          </cell>
        </row>
        <row r="3834">
          <cell r="B3834" t="str">
            <v>015010006</v>
          </cell>
          <cell r="BH3834">
            <v>14.26</v>
          </cell>
        </row>
        <row r="3835">
          <cell r="B3835" t="str">
            <v>015230200</v>
          </cell>
          <cell r="BH3835">
            <v>109.78</v>
          </cell>
        </row>
        <row r="3836">
          <cell r="B3836" t="str">
            <v>015230500</v>
          </cell>
          <cell r="BH3836">
            <v>109.78</v>
          </cell>
        </row>
        <row r="3837">
          <cell r="B3837" t="str">
            <v>015240000</v>
          </cell>
          <cell r="BH3837">
            <v>1290.5899999999999</v>
          </cell>
        </row>
        <row r="3838">
          <cell r="B3838" t="str">
            <v>016180001</v>
          </cell>
          <cell r="BH3838">
            <v>148.84</v>
          </cell>
        </row>
        <row r="3839">
          <cell r="B3839" t="str">
            <v>016180005</v>
          </cell>
          <cell r="BH3839">
            <v>15.39</v>
          </cell>
        </row>
        <row r="3840">
          <cell r="B3840" t="str">
            <v>016180006</v>
          </cell>
          <cell r="BH3840">
            <v>24.1</v>
          </cell>
        </row>
        <row r="3841">
          <cell r="B3841" t="str">
            <v>016180010</v>
          </cell>
          <cell r="BH3841">
            <v>14.93</v>
          </cell>
        </row>
        <row r="3842">
          <cell r="B3842" t="str">
            <v>016180150</v>
          </cell>
          <cell r="BH3842">
            <v>17.579999999999998</v>
          </cell>
        </row>
        <row r="3843">
          <cell r="B3843" t="str">
            <v>016180300</v>
          </cell>
          <cell r="BH3843">
            <v>18.420000000000002</v>
          </cell>
        </row>
        <row r="3844">
          <cell r="B3844" t="str">
            <v>016180400</v>
          </cell>
          <cell r="BH3844">
            <v>46.46</v>
          </cell>
        </row>
        <row r="3845">
          <cell r="B3845" t="str">
            <v>016180500</v>
          </cell>
          <cell r="BH3845">
            <v>46.89</v>
          </cell>
        </row>
        <row r="3846">
          <cell r="B3846" t="str">
            <v>016180503</v>
          </cell>
          <cell r="BH3846">
            <v>16.579999999999998</v>
          </cell>
        </row>
        <row r="3847">
          <cell r="B3847" t="str">
            <v>016189901</v>
          </cell>
          <cell r="BH3847">
            <v>52.43</v>
          </cell>
        </row>
        <row r="3848">
          <cell r="B3848" t="str">
            <v>016189902</v>
          </cell>
          <cell r="BH3848">
            <v>61.36</v>
          </cell>
        </row>
        <row r="3849">
          <cell r="B3849" t="str">
            <v>016200004</v>
          </cell>
          <cell r="BH3849">
            <v>21.34</v>
          </cell>
        </row>
        <row r="3850">
          <cell r="B3850" t="str">
            <v>016200010</v>
          </cell>
          <cell r="BH3850">
            <v>12.91</v>
          </cell>
        </row>
        <row r="3851">
          <cell r="B3851" t="str">
            <v>016200100</v>
          </cell>
          <cell r="BH3851">
            <v>107.39</v>
          </cell>
        </row>
        <row r="3852">
          <cell r="B3852" t="str">
            <v>016200200</v>
          </cell>
          <cell r="BH3852">
            <v>37.93</v>
          </cell>
        </row>
        <row r="3853">
          <cell r="B3853" t="str">
            <v>016200300</v>
          </cell>
          <cell r="BH3853">
            <v>18.420000000000002</v>
          </cell>
        </row>
        <row r="3854">
          <cell r="B3854" t="str">
            <v>016200400</v>
          </cell>
          <cell r="BH3854">
            <v>53.62</v>
          </cell>
        </row>
        <row r="3855">
          <cell r="B3855" t="str">
            <v>016200500</v>
          </cell>
          <cell r="BH3855">
            <v>59.81</v>
          </cell>
        </row>
        <row r="3856">
          <cell r="B3856" t="str">
            <v>016209901</v>
          </cell>
          <cell r="BH3856">
            <v>66.540000000000006</v>
          </cell>
        </row>
        <row r="3857">
          <cell r="B3857" t="str">
            <v>016370500</v>
          </cell>
          <cell r="BH3857">
            <v>135.63999999999999</v>
          </cell>
        </row>
        <row r="3858">
          <cell r="B3858" t="str">
            <v>016370505</v>
          </cell>
          <cell r="BH3858">
            <v>35.28</v>
          </cell>
        </row>
        <row r="3859">
          <cell r="B3859" t="str">
            <v>016380500</v>
          </cell>
          <cell r="BH3859">
            <v>135.63999999999999</v>
          </cell>
        </row>
        <row r="3860">
          <cell r="B3860" t="str">
            <v>016380505</v>
          </cell>
          <cell r="BH3860">
            <v>35.28</v>
          </cell>
        </row>
        <row r="3861">
          <cell r="B3861" t="str">
            <v>016470000</v>
          </cell>
          <cell r="BH3861">
            <v>159.19999999999999</v>
          </cell>
        </row>
        <row r="3862">
          <cell r="B3862" t="str">
            <v>016480000</v>
          </cell>
          <cell r="BH3862">
            <v>232.14</v>
          </cell>
        </row>
        <row r="3863">
          <cell r="B3863" t="str">
            <v>019400000</v>
          </cell>
          <cell r="BH3863">
            <v>790.29</v>
          </cell>
        </row>
        <row r="3864">
          <cell r="B3864" t="str">
            <v>21000010</v>
          </cell>
          <cell r="BH3864">
            <v>71675.399999999994</v>
          </cell>
        </row>
        <row r="3865">
          <cell r="B3865" t="str">
            <v>21000050</v>
          </cell>
          <cell r="BH3865">
            <v>15000</v>
          </cell>
        </row>
        <row r="3866">
          <cell r="B3866" t="str">
            <v>21000051</v>
          </cell>
          <cell r="BH3866">
            <v>15000</v>
          </cell>
        </row>
        <row r="3867">
          <cell r="B3867" t="str">
            <v>21000092</v>
          </cell>
          <cell r="BH3867">
            <v>149</v>
          </cell>
        </row>
        <row r="3868">
          <cell r="B3868" t="str">
            <v>21000093</v>
          </cell>
          <cell r="BH3868">
            <v>190</v>
          </cell>
        </row>
        <row r="3869">
          <cell r="B3869" t="str">
            <v>21000165</v>
          </cell>
          <cell r="BH3869">
            <v>133.24</v>
          </cell>
        </row>
        <row r="3870">
          <cell r="B3870" t="str">
            <v>28000164</v>
          </cell>
          <cell r="BH3870">
            <v>1370</v>
          </cell>
        </row>
        <row r="3871">
          <cell r="B3871" t="str">
            <v>28000165</v>
          </cell>
          <cell r="BH3871">
            <v>1320</v>
          </cell>
        </row>
        <row r="3872">
          <cell r="B3872" t="str">
            <v>28000166</v>
          </cell>
          <cell r="BH3872">
            <v>1540</v>
          </cell>
        </row>
        <row r="3873">
          <cell r="B3873" t="str">
            <v>28000167</v>
          </cell>
          <cell r="BH3873">
            <v>1490</v>
          </cell>
        </row>
        <row r="3874">
          <cell r="B3874" t="str">
            <v>28000168</v>
          </cell>
          <cell r="BH3874">
            <v>1500</v>
          </cell>
        </row>
        <row r="3875">
          <cell r="B3875" t="str">
            <v>28000169</v>
          </cell>
          <cell r="BH3875">
            <v>1450</v>
          </cell>
        </row>
        <row r="3876">
          <cell r="B3876" t="str">
            <v>28000170</v>
          </cell>
          <cell r="BH3876">
            <v>1260</v>
          </cell>
        </row>
        <row r="3877">
          <cell r="B3877" t="str">
            <v>28000171</v>
          </cell>
          <cell r="BH3877">
            <v>1210</v>
          </cell>
        </row>
        <row r="3878">
          <cell r="B3878" t="str">
            <v>28000172</v>
          </cell>
          <cell r="BH3878">
            <v>1380</v>
          </cell>
        </row>
        <row r="3879">
          <cell r="B3879" t="str">
            <v>28000173</v>
          </cell>
          <cell r="BH3879">
            <v>1330</v>
          </cell>
        </row>
        <row r="3880">
          <cell r="B3880" t="str">
            <v>28000174</v>
          </cell>
          <cell r="BH3880">
            <v>1320</v>
          </cell>
        </row>
        <row r="3881">
          <cell r="B3881" t="str">
            <v>28000175</v>
          </cell>
          <cell r="BH3881">
            <v>1270</v>
          </cell>
        </row>
        <row r="3882">
          <cell r="B3882" t="str">
            <v>28000176</v>
          </cell>
          <cell r="BH3882">
            <v>1380</v>
          </cell>
        </row>
        <row r="3883">
          <cell r="B3883" t="str">
            <v>28000177</v>
          </cell>
          <cell r="BH3883">
            <v>1330</v>
          </cell>
        </row>
        <row r="3884">
          <cell r="B3884" t="str">
            <v>28000178</v>
          </cell>
          <cell r="BH3884">
            <v>1450</v>
          </cell>
        </row>
        <row r="3885">
          <cell r="B3885" t="str">
            <v>28000179</v>
          </cell>
          <cell r="BH3885">
            <v>1400</v>
          </cell>
        </row>
        <row r="3886">
          <cell r="B3886" t="str">
            <v>28000180</v>
          </cell>
          <cell r="BH3886">
            <v>295</v>
          </cell>
        </row>
        <row r="3887">
          <cell r="B3887" t="str">
            <v>28000181</v>
          </cell>
          <cell r="BH3887">
            <v>290</v>
          </cell>
        </row>
        <row r="3888">
          <cell r="B3888" t="str">
            <v>029020007</v>
          </cell>
          <cell r="BH3888">
            <v>20.100000000000001</v>
          </cell>
        </row>
        <row r="3889">
          <cell r="B3889" t="str">
            <v>029020008</v>
          </cell>
          <cell r="BH3889">
            <v>22.16</v>
          </cell>
        </row>
        <row r="3890">
          <cell r="B3890" t="str">
            <v>029020009</v>
          </cell>
          <cell r="BH3890">
            <v>22.16</v>
          </cell>
        </row>
        <row r="3891">
          <cell r="B3891" t="str">
            <v>029030003</v>
          </cell>
          <cell r="BH3891">
            <v>33.51</v>
          </cell>
        </row>
        <row r="3892">
          <cell r="B3892" t="str">
            <v>029045003</v>
          </cell>
          <cell r="BH3892">
            <v>90.66</v>
          </cell>
        </row>
        <row r="3893">
          <cell r="B3893" t="str">
            <v>029045017</v>
          </cell>
          <cell r="BH3893">
            <v>265.51</v>
          </cell>
        </row>
        <row r="3894">
          <cell r="B3894" t="str">
            <v>029045025</v>
          </cell>
          <cell r="BH3894">
            <v>347.01</v>
          </cell>
        </row>
        <row r="3895">
          <cell r="B3895" t="str">
            <v>029045301</v>
          </cell>
          <cell r="BH3895">
            <v>199.95</v>
          </cell>
        </row>
        <row r="3896">
          <cell r="B3896" t="str">
            <v>029080003</v>
          </cell>
          <cell r="BH3896">
            <v>26</v>
          </cell>
        </row>
        <row r="3897">
          <cell r="B3897" t="str">
            <v>029080006</v>
          </cell>
          <cell r="BH3897">
            <v>33</v>
          </cell>
        </row>
        <row r="3898">
          <cell r="B3898" t="str">
            <v>029090006</v>
          </cell>
          <cell r="BH3898">
            <v>92.31</v>
          </cell>
        </row>
        <row r="3899">
          <cell r="B3899" t="str">
            <v>029130002</v>
          </cell>
          <cell r="BH3899">
            <v>48.97</v>
          </cell>
        </row>
        <row r="3900">
          <cell r="B3900" t="str">
            <v>029130005</v>
          </cell>
          <cell r="BH3900">
            <v>38.840000000000003</v>
          </cell>
        </row>
        <row r="3901">
          <cell r="B3901" t="str">
            <v>029130006</v>
          </cell>
          <cell r="BH3901">
            <v>11</v>
          </cell>
        </row>
        <row r="3902">
          <cell r="B3902" t="str">
            <v>029150015</v>
          </cell>
          <cell r="BH3902">
            <v>63</v>
          </cell>
        </row>
        <row r="3903">
          <cell r="B3903" t="str">
            <v>029150042</v>
          </cell>
          <cell r="BH3903">
            <v>47</v>
          </cell>
        </row>
        <row r="3904">
          <cell r="B3904" t="str">
            <v>029150045</v>
          </cell>
          <cell r="BH3904">
            <v>78</v>
          </cell>
        </row>
        <row r="3905">
          <cell r="B3905" t="str">
            <v>029150046</v>
          </cell>
          <cell r="BH3905">
            <v>40</v>
          </cell>
        </row>
        <row r="3906">
          <cell r="B3906" t="str">
            <v>029251003</v>
          </cell>
          <cell r="BH3906">
            <v>12.77</v>
          </cell>
        </row>
        <row r="3907">
          <cell r="B3907" t="str">
            <v>029251301</v>
          </cell>
          <cell r="BH3907">
            <v>15.54</v>
          </cell>
        </row>
        <row r="3908">
          <cell r="B3908" t="str">
            <v>029251303</v>
          </cell>
          <cell r="BH3908">
            <v>25.9</v>
          </cell>
        </row>
        <row r="3909">
          <cell r="B3909" t="str">
            <v>029251401</v>
          </cell>
          <cell r="BH3909">
            <v>125.53</v>
          </cell>
        </row>
        <row r="3910">
          <cell r="B3910" t="str">
            <v>029253002</v>
          </cell>
          <cell r="BH3910">
            <v>38.729999999999997</v>
          </cell>
        </row>
        <row r="3911">
          <cell r="B3911" t="str">
            <v>029260002</v>
          </cell>
          <cell r="BH3911">
            <v>18.27</v>
          </cell>
        </row>
        <row r="3912">
          <cell r="B3912" t="str">
            <v>029266002</v>
          </cell>
          <cell r="BH3912">
            <v>115.9</v>
          </cell>
        </row>
        <row r="3913">
          <cell r="B3913" t="str">
            <v>029267201</v>
          </cell>
          <cell r="BH3913">
            <v>45.42</v>
          </cell>
        </row>
        <row r="3914">
          <cell r="B3914" t="str">
            <v>029270021</v>
          </cell>
          <cell r="BH3914">
            <v>326.17</v>
          </cell>
        </row>
        <row r="3915">
          <cell r="B3915" t="str">
            <v>029270040</v>
          </cell>
          <cell r="BH3915">
            <v>2163.81</v>
          </cell>
        </row>
        <row r="3916">
          <cell r="B3916" t="str">
            <v>029300026</v>
          </cell>
          <cell r="BH3916">
            <v>40.47</v>
          </cell>
        </row>
        <row r="3917">
          <cell r="B3917" t="str">
            <v>029315027</v>
          </cell>
          <cell r="BH3917">
            <v>32.28</v>
          </cell>
        </row>
        <row r="3918">
          <cell r="B3918" t="str">
            <v>029371013</v>
          </cell>
          <cell r="BH3918">
            <v>54.53</v>
          </cell>
        </row>
        <row r="3919">
          <cell r="B3919" t="str">
            <v>029392003</v>
          </cell>
          <cell r="BH3919">
            <v>62.94</v>
          </cell>
        </row>
        <row r="3920">
          <cell r="B3920" t="str">
            <v>029410003</v>
          </cell>
          <cell r="BH3920">
            <v>34.82</v>
          </cell>
        </row>
        <row r="3921">
          <cell r="B3921" t="str">
            <v>029417001</v>
          </cell>
          <cell r="BH3921">
            <v>495.48</v>
          </cell>
        </row>
        <row r="3922">
          <cell r="B3922" t="str">
            <v>029417002</v>
          </cell>
          <cell r="BH3922">
            <v>320.66000000000003</v>
          </cell>
        </row>
        <row r="3923">
          <cell r="B3923" t="str">
            <v>029417008</v>
          </cell>
          <cell r="BH3923">
            <v>64.38</v>
          </cell>
        </row>
        <row r="3924">
          <cell r="B3924" t="str">
            <v>029417009</v>
          </cell>
          <cell r="BH3924">
            <v>83.65</v>
          </cell>
        </row>
        <row r="3925">
          <cell r="B3925" t="str">
            <v>029417011</v>
          </cell>
          <cell r="BH3925">
            <v>67.510000000000005</v>
          </cell>
        </row>
        <row r="3926">
          <cell r="B3926" t="str">
            <v>029417019</v>
          </cell>
          <cell r="BH3926">
            <v>386.85</v>
          </cell>
        </row>
        <row r="3927">
          <cell r="B3927" t="str">
            <v>029420001</v>
          </cell>
          <cell r="BH3927">
            <v>852.8</v>
          </cell>
        </row>
        <row r="3928">
          <cell r="B3928" t="str">
            <v>029420002</v>
          </cell>
          <cell r="BH3928">
            <v>374.4</v>
          </cell>
        </row>
        <row r="3929">
          <cell r="B3929" t="str">
            <v>029420003</v>
          </cell>
          <cell r="BH3929">
            <v>305.29000000000002</v>
          </cell>
        </row>
        <row r="3930">
          <cell r="B3930" t="str">
            <v>029420004</v>
          </cell>
          <cell r="BH3930">
            <v>184.17</v>
          </cell>
        </row>
        <row r="3931">
          <cell r="B3931" t="str">
            <v>029461600</v>
          </cell>
          <cell r="BH3931">
            <v>325</v>
          </cell>
        </row>
        <row r="3932">
          <cell r="B3932" t="str">
            <v>029520306</v>
          </cell>
          <cell r="BH3932">
            <v>15.85</v>
          </cell>
        </row>
        <row r="3933">
          <cell r="B3933" t="str">
            <v>029520310</v>
          </cell>
          <cell r="BH3933">
            <v>34.479999999999997</v>
          </cell>
        </row>
        <row r="3934">
          <cell r="B3934" t="str">
            <v>029520372</v>
          </cell>
          <cell r="BH3934">
            <v>24.91</v>
          </cell>
        </row>
        <row r="3935">
          <cell r="B3935" t="str">
            <v>029520500</v>
          </cell>
          <cell r="BH3935">
            <v>292.64</v>
          </cell>
        </row>
        <row r="3936">
          <cell r="B3936" t="str">
            <v>029600106</v>
          </cell>
          <cell r="BH3936">
            <v>7.83</v>
          </cell>
        </row>
        <row r="3937">
          <cell r="B3937" t="str">
            <v>029610011</v>
          </cell>
          <cell r="BH3937">
            <v>34.409999999999997</v>
          </cell>
        </row>
        <row r="3938">
          <cell r="B3938" t="str">
            <v>029620003</v>
          </cell>
          <cell r="BH3938">
            <v>27.14</v>
          </cell>
        </row>
        <row r="3939">
          <cell r="B3939" t="str">
            <v>029620008</v>
          </cell>
          <cell r="BH3939">
            <v>19.55</v>
          </cell>
        </row>
        <row r="3940">
          <cell r="B3940" t="str">
            <v>029620016</v>
          </cell>
          <cell r="BH3940">
            <v>16.399999999999999</v>
          </cell>
        </row>
        <row r="3941">
          <cell r="B3941" t="str">
            <v>029620022</v>
          </cell>
          <cell r="BH3941">
            <v>15.13</v>
          </cell>
        </row>
        <row r="3942">
          <cell r="B3942" t="str">
            <v>029620501</v>
          </cell>
          <cell r="BH3942">
            <v>67.22</v>
          </cell>
        </row>
        <row r="3943">
          <cell r="B3943" t="str">
            <v>029625301</v>
          </cell>
          <cell r="BH3943">
            <v>32.96</v>
          </cell>
        </row>
        <row r="3944">
          <cell r="B3944" t="str">
            <v>029626200</v>
          </cell>
          <cell r="BH3944">
            <v>72.760000000000005</v>
          </cell>
        </row>
        <row r="3945">
          <cell r="B3945" t="str">
            <v>029626301</v>
          </cell>
          <cell r="BH3945">
            <v>316.10000000000002</v>
          </cell>
        </row>
        <row r="3946">
          <cell r="B3946" t="str">
            <v>029630004</v>
          </cell>
          <cell r="BH3946">
            <v>43.62</v>
          </cell>
        </row>
        <row r="3947">
          <cell r="B3947" t="str">
            <v>029650002</v>
          </cell>
          <cell r="BH3947">
            <v>17.28</v>
          </cell>
        </row>
        <row r="3948">
          <cell r="B3948" t="str">
            <v>029650066</v>
          </cell>
          <cell r="BH3948">
            <v>59.11</v>
          </cell>
        </row>
        <row r="3949">
          <cell r="B3949" t="str">
            <v>029651002</v>
          </cell>
          <cell r="BH3949">
            <v>88.35</v>
          </cell>
        </row>
        <row r="3950">
          <cell r="B3950" t="str">
            <v>029651004</v>
          </cell>
          <cell r="BH3950">
            <v>25</v>
          </cell>
        </row>
        <row r="3951">
          <cell r="B3951" t="str">
            <v>029651005</v>
          </cell>
          <cell r="BH3951">
            <v>19.13</v>
          </cell>
        </row>
        <row r="3952">
          <cell r="B3952" t="str">
            <v>029660002</v>
          </cell>
          <cell r="BH3952">
            <v>40</v>
          </cell>
        </row>
        <row r="3953">
          <cell r="B3953" t="str">
            <v>029670003</v>
          </cell>
          <cell r="BH3953">
            <v>39</v>
          </cell>
        </row>
        <row r="3954">
          <cell r="B3954" t="str">
            <v>029670006</v>
          </cell>
          <cell r="BH3954">
            <v>40.799999999999997</v>
          </cell>
        </row>
        <row r="3955">
          <cell r="B3955" t="str">
            <v>029670009</v>
          </cell>
          <cell r="BH3955">
            <v>30</v>
          </cell>
        </row>
        <row r="3956">
          <cell r="B3956" t="str">
            <v>029670071</v>
          </cell>
          <cell r="BH3956">
            <v>14.28</v>
          </cell>
        </row>
        <row r="3957">
          <cell r="B3957" t="str">
            <v>029670072</v>
          </cell>
          <cell r="BH3957">
            <v>14</v>
          </cell>
        </row>
        <row r="3958">
          <cell r="B3958" t="str">
            <v>029670074</v>
          </cell>
          <cell r="BH3958">
            <v>57</v>
          </cell>
        </row>
        <row r="3959">
          <cell r="B3959" t="str">
            <v>029670076</v>
          </cell>
          <cell r="BH3959">
            <v>42</v>
          </cell>
        </row>
        <row r="3960">
          <cell r="B3960" t="str">
            <v>029670102</v>
          </cell>
          <cell r="BH3960">
            <v>42</v>
          </cell>
        </row>
        <row r="3961">
          <cell r="B3961" t="str">
            <v>029670202</v>
          </cell>
          <cell r="BH3961">
            <v>42</v>
          </cell>
        </row>
        <row r="3962">
          <cell r="B3962" t="str">
            <v>029690001</v>
          </cell>
          <cell r="BH3962">
            <v>99.26</v>
          </cell>
        </row>
        <row r="3963">
          <cell r="B3963" t="str">
            <v>029690041</v>
          </cell>
          <cell r="BH3963">
            <v>121.16</v>
          </cell>
        </row>
        <row r="3964">
          <cell r="B3964" t="str">
            <v>029697001</v>
          </cell>
          <cell r="BH3964">
            <v>81.95</v>
          </cell>
        </row>
        <row r="3965">
          <cell r="B3965" t="str">
            <v>029697003</v>
          </cell>
          <cell r="BH3965">
            <v>168.45</v>
          </cell>
        </row>
        <row r="3966">
          <cell r="B3966" t="str">
            <v>029705012</v>
          </cell>
          <cell r="BH3966">
            <v>36.79</v>
          </cell>
        </row>
        <row r="3967">
          <cell r="B3967" t="str">
            <v>029711001</v>
          </cell>
          <cell r="BH3967">
            <v>80.58</v>
          </cell>
        </row>
        <row r="3968">
          <cell r="B3968" t="str">
            <v>029711002</v>
          </cell>
          <cell r="BH3968">
            <v>16.75</v>
          </cell>
        </row>
        <row r="3969">
          <cell r="B3969" t="str">
            <v>029711102</v>
          </cell>
          <cell r="BH3969">
            <v>82.01</v>
          </cell>
        </row>
        <row r="3970">
          <cell r="B3970" t="str">
            <v>029711302</v>
          </cell>
          <cell r="BH3970">
            <v>35.19</v>
          </cell>
        </row>
        <row r="3971">
          <cell r="B3971" t="str">
            <v>029711303</v>
          </cell>
          <cell r="BH3971">
            <v>19.47</v>
          </cell>
        </row>
        <row r="3972">
          <cell r="B3972" t="str">
            <v>029711304</v>
          </cell>
          <cell r="BH3972">
            <v>22.86</v>
          </cell>
        </row>
        <row r="3973">
          <cell r="B3973" t="str">
            <v>029711400</v>
          </cell>
          <cell r="BH3973">
            <v>450.29</v>
          </cell>
        </row>
        <row r="3974">
          <cell r="B3974" t="str">
            <v>029711401</v>
          </cell>
          <cell r="BH3974">
            <v>346.86</v>
          </cell>
        </row>
        <row r="3975">
          <cell r="B3975" t="str">
            <v>029712000</v>
          </cell>
          <cell r="BH3975">
            <v>1802.31</v>
          </cell>
        </row>
        <row r="3976">
          <cell r="B3976" t="str">
            <v>029712002</v>
          </cell>
          <cell r="BH3976">
            <v>69.069999999999993</v>
          </cell>
        </row>
        <row r="3977">
          <cell r="B3977" t="str">
            <v>029712200</v>
          </cell>
          <cell r="BH3977">
            <v>230.64</v>
          </cell>
        </row>
        <row r="3978">
          <cell r="B3978" t="str">
            <v>029713002</v>
          </cell>
          <cell r="BH3978">
            <v>36.04</v>
          </cell>
        </row>
        <row r="3979">
          <cell r="B3979" t="str">
            <v>029713101</v>
          </cell>
          <cell r="BH3979">
            <v>518.20000000000005</v>
          </cell>
        </row>
        <row r="3980">
          <cell r="B3980" t="str">
            <v>029720083</v>
          </cell>
          <cell r="BH3980">
            <v>37</v>
          </cell>
        </row>
        <row r="3981">
          <cell r="B3981" t="str">
            <v>029754076</v>
          </cell>
          <cell r="BH3981">
            <v>97.93</v>
          </cell>
        </row>
        <row r="3982">
          <cell r="B3982" t="str">
            <v>029757010</v>
          </cell>
          <cell r="BH3982">
            <v>104.9</v>
          </cell>
        </row>
        <row r="3983">
          <cell r="B3983" t="str">
            <v>029757074</v>
          </cell>
          <cell r="BH3983">
            <v>242.14</v>
          </cell>
        </row>
        <row r="3984">
          <cell r="B3984" t="str">
            <v>029802002</v>
          </cell>
          <cell r="BH3984">
            <v>251.2</v>
          </cell>
        </row>
        <row r="3985">
          <cell r="B3985" t="str">
            <v>029802200</v>
          </cell>
          <cell r="BH3985">
            <v>397.67</v>
          </cell>
        </row>
        <row r="3986">
          <cell r="B3986" t="str">
            <v>029803003</v>
          </cell>
          <cell r="BH3986">
            <v>198.23</v>
          </cell>
        </row>
        <row r="3987">
          <cell r="B3987" t="str">
            <v>029803004</v>
          </cell>
          <cell r="BH3987">
            <v>27.39</v>
          </cell>
        </row>
        <row r="3988">
          <cell r="B3988" t="str">
            <v>029875301</v>
          </cell>
          <cell r="BH3988">
            <v>42.07</v>
          </cell>
        </row>
        <row r="3989">
          <cell r="B3989" t="str">
            <v>029930202</v>
          </cell>
          <cell r="BH3989">
            <v>63.03</v>
          </cell>
        </row>
        <row r="3990">
          <cell r="B3990" t="str">
            <v>029970002</v>
          </cell>
          <cell r="BH3990">
            <v>360.87</v>
          </cell>
        </row>
        <row r="3991">
          <cell r="B3991" t="str">
            <v>029970004</v>
          </cell>
          <cell r="BH3991">
            <v>110.98</v>
          </cell>
        </row>
        <row r="3992">
          <cell r="B3992" t="str">
            <v>029970101</v>
          </cell>
          <cell r="BH3992">
            <v>44.23</v>
          </cell>
        </row>
        <row r="3993">
          <cell r="B3993" t="str">
            <v>029970102</v>
          </cell>
          <cell r="BH3993">
            <v>21.79</v>
          </cell>
        </row>
        <row r="3994">
          <cell r="B3994" t="str">
            <v>029970103</v>
          </cell>
          <cell r="BH3994">
            <v>18.84</v>
          </cell>
        </row>
        <row r="3995">
          <cell r="B3995" t="str">
            <v>029970104</v>
          </cell>
          <cell r="BH3995">
            <v>14.3</v>
          </cell>
        </row>
        <row r="3996">
          <cell r="B3996" t="str">
            <v>029970105</v>
          </cell>
          <cell r="BH3996">
            <v>23.23</v>
          </cell>
        </row>
        <row r="3997">
          <cell r="B3997" t="str">
            <v>029972001</v>
          </cell>
          <cell r="BH3997">
            <v>321.73</v>
          </cell>
        </row>
        <row r="3998">
          <cell r="B3998" t="str">
            <v>029972002</v>
          </cell>
          <cell r="BH3998">
            <v>233.97</v>
          </cell>
        </row>
        <row r="3999">
          <cell r="B3999" t="str">
            <v>029972003</v>
          </cell>
          <cell r="BH3999">
            <v>209.1</v>
          </cell>
        </row>
        <row r="4000">
          <cell r="B4000" t="str">
            <v>029972004</v>
          </cell>
          <cell r="BH4000">
            <v>13.61</v>
          </cell>
        </row>
        <row r="4001">
          <cell r="B4001" t="str">
            <v>029972100</v>
          </cell>
          <cell r="BH4001">
            <v>513.58000000000004</v>
          </cell>
        </row>
        <row r="4002">
          <cell r="B4002" t="str">
            <v>029980001</v>
          </cell>
          <cell r="BH4002">
            <v>186.89</v>
          </cell>
        </row>
        <row r="4003">
          <cell r="B4003" t="str">
            <v>029980002</v>
          </cell>
          <cell r="BH4003">
            <v>202.22</v>
          </cell>
        </row>
        <row r="4004">
          <cell r="B4004" t="str">
            <v>029980003</v>
          </cell>
          <cell r="BH4004">
            <v>214.52</v>
          </cell>
        </row>
        <row r="4005">
          <cell r="B4005" t="str">
            <v>029980004</v>
          </cell>
          <cell r="BH4005">
            <v>52.58</v>
          </cell>
        </row>
        <row r="4006">
          <cell r="B4006" t="str">
            <v>029980005</v>
          </cell>
          <cell r="BH4006">
            <v>717.93</v>
          </cell>
        </row>
        <row r="4007">
          <cell r="B4007" t="str">
            <v>031080004</v>
          </cell>
          <cell r="BH4007">
            <v>267</v>
          </cell>
        </row>
        <row r="4008">
          <cell r="B4008" t="str">
            <v>031130001</v>
          </cell>
          <cell r="BH4008">
            <v>250</v>
          </cell>
        </row>
        <row r="4009">
          <cell r="B4009" t="str">
            <v>031130002</v>
          </cell>
          <cell r="BH4009">
            <v>247</v>
          </cell>
        </row>
        <row r="4010">
          <cell r="B4010" t="str">
            <v>031130003</v>
          </cell>
          <cell r="BH4010">
            <v>250</v>
          </cell>
        </row>
        <row r="4011">
          <cell r="B4011" t="str">
            <v>031130004</v>
          </cell>
          <cell r="BH4011">
            <v>237</v>
          </cell>
        </row>
        <row r="4012">
          <cell r="B4012" t="str">
            <v>031130005</v>
          </cell>
          <cell r="BH4012">
            <v>237</v>
          </cell>
        </row>
        <row r="4013">
          <cell r="B4013" t="str">
            <v>031130006</v>
          </cell>
          <cell r="BH4013">
            <v>247</v>
          </cell>
        </row>
        <row r="4014">
          <cell r="B4014" t="str">
            <v>031130011</v>
          </cell>
          <cell r="BH4014">
            <v>236</v>
          </cell>
        </row>
        <row r="4015">
          <cell r="B4015" t="str">
            <v>031130012</v>
          </cell>
          <cell r="BH4015">
            <v>236</v>
          </cell>
        </row>
        <row r="4016">
          <cell r="B4016" t="str">
            <v>031130013</v>
          </cell>
          <cell r="BH4016">
            <v>236</v>
          </cell>
        </row>
        <row r="4017">
          <cell r="B4017" t="str">
            <v>031130014</v>
          </cell>
          <cell r="BH4017">
            <v>239</v>
          </cell>
        </row>
        <row r="4018">
          <cell r="B4018" t="str">
            <v>031130015</v>
          </cell>
          <cell r="BH4018">
            <v>239</v>
          </cell>
        </row>
        <row r="4019">
          <cell r="B4019" t="str">
            <v>031130016</v>
          </cell>
          <cell r="BH4019">
            <v>236</v>
          </cell>
        </row>
        <row r="4020">
          <cell r="B4020" t="str">
            <v>031135001</v>
          </cell>
          <cell r="BH4020">
            <v>239</v>
          </cell>
        </row>
        <row r="4021">
          <cell r="B4021" t="str">
            <v>031135002</v>
          </cell>
          <cell r="BH4021">
            <v>239</v>
          </cell>
        </row>
        <row r="4022">
          <cell r="B4022" t="str">
            <v>031135003</v>
          </cell>
          <cell r="BH4022">
            <v>239</v>
          </cell>
        </row>
        <row r="4023">
          <cell r="B4023" t="str">
            <v>031135004</v>
          </cell>
          <cell r="BH4023">
            <v>237</v>
          </cell>
        </row>
        <row r="4024">
          <cell r="B4024" t="str">
            <v>031135005</v>
          </cell>
          <cell r="BH4024">
            <v>237</v>
          </cell>
        </row>
        <row r="4025">
          <cell r="B4025" t="str">
            <v>031135006</v>
          </cell>
          <cell r="BH4025">
            <v>239</v>
          </cell>
        </row>
        <row r="4026">
          <cell r="B4026" t="str">
            <v>031137010</v>
          </cell>
          <cell r="BH4026">
            <v>239</v>
          </cell>
        </row>
        <row r="4027">
          <cell r="B4027" t="str">
            <v>031140001</v>
          </cell>
          <cell r="BH4027">
            <v>267</v>
          </cell>
        </row>
        <row r="4028">
          <cell r="B4028" t="str">
            <v>031140002</v>
          </cell>
          <cell r="BH4028">
            <v>285</v>
          </cell>
        </row>
        <row r="4029">
          <cell r="B4029" t="str">
            <v>031140003</v>
          </cell>
          <cell r="BH4029">
            <v>270</v>
          </cell>
        </row>
        <row r="4030">
          <cell r="B4030" t="str">
            <v>031140006</v>
          </cell>
          <cell r="BH4030">
            <v>270</v>
          </cell>
        </row>
        <row r="4031">
          <cell r="B4031" t="str">
            <v>031140007</v>
          </cell>
          <cell r="BH4031">
            <v>270</v>
          </cell>
        </row>
        <row r="4032">
          <cell r="B4032" t="str">
            <v>031140008</v>
          </cell>
          <cell r="BH4032">
            <v>267.10000000000002</v>
          </cell>
        </row>
        <row r="4033">
          <cell r="B4033" t="str">
            <v>031140011</v>
          </cell>
          <cell r="BH4033">
            <v>267</v>
          </cell>
        </row>
        <row r="4034">
          <cell r="B4034" t="str">
            <v>031140012</v>
          </cell>
          <cell r="BH4034">
            <v>267</v>
          </cell>
        </row>
        <row r="4035">
          <cell r="B4035" t="str">
            <v>031140013</v>
          </cell>
          <cell r="BH4035">
            <v>270</v>
          </cell>
        </row>
        <row r="4036">
          <cell r="B4036" t="str">
            <v>031140016</v>
          </cell>
          <cell r="BH4036">
            <v>270</v>
          </cell>
        </row>
        <row r="4037">
          <cell r="B4037" t="str">
            <v>031140017</v>
          </cell>
          <cell r="BH4037">
            <v>267</v>
          </cell>
        </row>
        <row r="4038">
          <cell r="B4038" t="str">
            <v>031140018</v>
          </cell>
          <cell r="BH4038">
            <v>267.10000000000002</v>
          </cell>
        </row>
        <row r="4039">
          <cell r="B4039" t="str">
            <v>031145001</v>
          </cell>
          <cell r="BH4039">
            <v>221</v>
          </cell>
        </row>
        <row r="4040">
          <cell r="B4040" t="str">
            <v>031145002</v>
          </cell>
          <cell r="BH4040">
            <v>221</v>
          </cell>
        </row>
        <row r="4041">
          <cell r="B4041" t="str">
            <v>031145003</v>
          </cell>
          <cell r="BH4041">
            <v>222</v>
          </cell>
        </row>
        <row r="4042">
          <cell r="B4042" t="str">
            <v>031145006</v>
          </cell>
          <cell r="BH4042">
            <v>222</v>
          </cell>
        </row>
        <row r="4043">
          <cell r="B4043" t="str">
            <v>031145007</v>
          </cell>
          <cell r="BH4043">
            <v>222</v>
          </cell>
        </row>
        <row r="4044">
          <cell r="B4044" t="str">
            <v>031145011</v>
          </cell>
          <cell r="BH4044">
            <v>219</v>
          </cell>
        </row>
        <row r="4045">
          <cell r="B4045" t="str">
            <v>031145012</v>
          </cell>
          <cell r="BH4045">
            <v>222</v>
          </cell>
        </row>
        <row r="4046">
          <cell r="B4046" t="str">
            <v>031145013</v>
          </cell>
          <cell r="BH4046">
            <v>222</v>
          </cell>
        </row>
        <row r="4047">
          <cell r="B4047" t="str">
            <v>031145014</v>
          </cell>
          <cell r="BH4047">
            <v>282</v>
          </cell>
        </row>
        <row r="4048">
          <cell r="B4048" t="str">
            <v>031145015</v>
          </cell>
          <cell r="BH4048">
            <v>280</v>
          </cell>
        </row>
        <row r="4049">
          <cell r="B4049" t="str">
            <v>031145016</v>
          </cell>
          <cell r="BH4049">
            <v>280</v>
          </cell>
        </row>
        <row r="4050">
          <cell r="B4050" t="str">
            <v>031145017</v>
          </cell>
          <cell r="BH4050">
            <v>280</v>
          </cell>
        </row>
        <row r="4051">
          <cell r="B4051" t="str">
            <v>031145018</v>
          </cell>
          <cell r="BH4051">
            <v>335</v>
          </cell>
        </row>
        <row r="4052">
          <cell r="B4052" t="str">
            <v>031145019</v>
          </cell>
          <cell r="BH4052">
            <v>319</v>
          </cell>
        </row>
        <row r="4053">
          <cell r="B4053" t="str">
            <v>031145020</v>
          </cell>
          <cell r="BH4053">
            <v>280</v>
          </cell>
        </row>
        <row r="4054">
          <cell r="B4054" t="str">
            <v>031145021</v>
          </cell>
          <cell r="BH4054">
            <v>280</v>
          </cell>
        </row>
        <row r="4055">
          <cell r="B4055" t="str">
            <v>031145022</v>
          </cell>
          <cell r="BH4055">
            <v>335</v>
          </cell>
        </row>
        <row r="4056">
          <cell r="B4056" t="str">
            <v>031145023</v>
          </cell>
          <cell r="BH4056">
            <v>338</v>
          </cell>
        </row>
        <row r="4057">
          <cell r="B4057" t="str">
            <v>031145024</v>
          </cell>
          <cell r="BH4057">
            <v>311</v>
          </cell>
        </row>
        <row r="4058">
          <cell r="B4058" t="str">
            <v>031145025</v>
          </cell>
          <cell r="BH4058">
            <v>404.45</v>
          </cell>
        </row>
        <row r="4059">
          <cell r="B4059" t="str">
            <v>031145030</v>
          </cell>
          <cell r="BH4059">
            <v>282</v>
          </cell>
        </row>
        <row r="4060">
          <cell r="B4060" t="str">
            <v>031145031</v>
          </cell>
          <cell r="BH4060">
            <v>282</v>
          </cell>
        </row>
        <row r="4061">
          <cell r="B4061" t="str">
            <v>031147001</v>
          </cell>
          <cell r="BH4061">
            <v>213</v>
          </cell>
        </row>
        <row r="4062">
          <cell r="B4062" t="str">
            <v>031147002</v>
          </cell>
          <cell r="BH4062">
            <v>241</v>
          </cell>
        </row>
        <row r="4063">
          <cell r="B4063" t="str">
            <v>031147005</v>
          </cell>
          <cell r="BH4063">
            <v>241</v>
          </cell>
        </row>
        <row r="4064">
          <cell r="B4064" t="str">
            <v>031147006</v>
          </cell>
          <cell r="BH4064">
            <v>241</v>
          </cell>
        </row>
        <row r="4065">
          <cell r="B4065" t="str">
            <v>031147007</v>
          </cell>
          <cell r="BH4065">
            <v>244</v>
          </cell>
        </row>
        <row r="4066">
          <cell r="B4066" t="str">
            <v>031147008</v>
          </cell>
          <cell r="BH4066">
            <v>244</v>
          </cell>
        </row>
        <row r="4067">
          <cell r="B4067" t="str">
            <v>031148001</v>
          </cell>
          <cell r="BH4067">
            <v>418</v>
          </cell>
        </row>
        <row r="4068">
          <cell r="B4068" t="str">
            <v>031148003</v>
          </cell>
          <cell r="BH4068">
            <v>418</v>
          </cell>
        </row>
        <row r="4069">
          <cell r="B4069" t="str">
            <v>031148007</v>
          </cell>
          <cell r="BH4069">
            <v>418</v>
          </cell>
        </row>
        <row r="4070">
          <cell r="B4070" t="str">
            <v>031148008</v>
          </cell>
          <cell r="BH4070">
            <v>418</v>
          </cell>
        </row>
        <row r="4071">
          <cell r="B4071" t="str">
            <v>031150001</v>
          </cell>
          <cell r="BH4071">
            <v>206</v>
          </cell>
        </row>
        <row r="4072">
          <cell r="B4072" t="str">
            <v>031150002</v>
          </cell>
          <cell r="BH4072">
            <v>206</v>
          </cell>
        </row>
        <row r="4073">
          <cell r="B4073" t="str">
            <v>031150003</v>
          </cell>
          <cell r="BH4073">
            <v>206</v>
          </cell>
        </row>
        <row r="4074">
          <cell r="B4074" t="str">
            <v>031150004</v>
          </cell>
          <cell r="BH4074">
            <v>274</v>
          </cell>
        </row>
        <row r="4075">
          <cell r="B4075" t="str">
            <v>031150005</v>
          </cell>
          <cell r="BH4075">
            <v>277</v>
          </cell>
        </row>
        <row r="4076">
          <cell r="B4076" t="str">
            <v>031150006</v>
          </cell>
          <cell r="BH4076">
            <v>274</v>
          </cell>
        </row>
        <row r="4077">
          <cell r="B4077" t="str">
            <v>031150007</v>
          </cell>
          <cell r="BH4077">
            <v>236</v>
          </cell>
        </row>
        <row r="4078">
          <cell r="B4078" t="str">
            <v>031150008</v>
          </cell>
          <cell r="BH4078">
            <v>220</v>
          </cell>
        </row>
        <row r="4079">
          <cell r="B4079" t="str">
            <v>031150009</v>
          </cell>
          <cell r="BH4079">
            <v>220</v>
          </cell>
        </row>
        <row r="4080">
          <cell r="B4080" t="str">
            <v>031150010</v>
          </cell>
          <cell r="BH4080">
            <v>220</v>
          </cell>
        </row>
        <row r="4081">
          <cell r="B4081" t="str">
            <v>031150011</v>
          </cell>
          <cell r="BH4081">
            <v>220</v>
          </cell>
        </row>
        <row r="4082">
          <cell r="B4082" t="str">
            <v>031150012</v>
          </cell>
          <cell r="BH4082">
            <v>280</v>
          </cell>
        </row>
        <row r="4083">
          <cell r="B4083" t="str">
            <v>031150013</v>
          </cell>
          <cell r="BH4083">
            <v>280</v>
          </cell>
        </row>
        <row r="4084">
          <cell r="B4084" t="str">
            <v>031150014</v>
          </cell>
          <cell r="BH4084">
            <v>280</v>
          </cell>
        </row>
        <row r="4085">
          <cell r="B4085" t="str">
            <v>031255002</v>
          </cell>
          <cell r="BH4085">
            <v>435.43</v>
          </cell>
        </row>
        <row r="4086">
          <cell r="B4086" t="str">
            <v>031266001</v>
          </cell>
          <cell r="BH4086">
            <v>394.24</v>
          </cell>
        </row>
        <row r="4087">
          <cell r="B4087" t="str">
            <v>031268006</v>
          </cell>
          <cell r="BH4087">
            <v>415.87</v>
          </cell>
        </row>
        <row r="4088">
          <cell r="B4088" t="str">
            <v>031268007</v>
          </cell>
          <cell r="BH4088">
            <v>420.61</v>
          </cell>
        </row>
        <row r="4089">
          <cell r="B4089" t="str">
            <v>031268008</v>
          </cell>
          <cell r="BH4089">
            <v>415.87</v>
          </cell>
        </row>
        <row r="4090">
          <cell r="B4090" t="str">
            <v>031300001</v>
          </cell>
          <cell r="BH4090">
            <v>356.97</v>
          </cell>
        </row>
        <row r="4091">
          <cell r="B4091" t="str">
            <v>031300002</v>
          </cell>
          <cell r="BH4091">
            <v>362.83</v>
          </cell>
        </row>
        <row r="4092">
          <cell r="B4092" t="str">
            <v>031300003</v>
          </cell>
          <cell r="BH4092">
            <v>360.04</v>
          </cell>
        </row>
        <row r="4093">
          <cell r="B4093" t="str">
            <v>031300004</v>
          </cell>
          <cell r="BH4093">
            <v>356.97</v>
          </cell>
        </row>
        <row r="4094">
          <cell r="B4094" t="str">
            <v>031300005</v>
          </cell>
          <cell r="BH4094">
            <v>356.97</v>
          </cell>
        </row>
        <row r="4095">
          <cell r="B4095" t="str">
            <v>031300006</v>
          </cell>
          <cell r="BH4095">
            <v>356.97</v>
          </cell>
        </row>
        <row r="4096">
          <cell r="B4096" t="str">
            <v>031300007</v>
          </cell>
          <cell r="BH4096">
            <v>360.04</v>
          </cell>
        </row>
        <row r="4097">
          <cell r="B4097" t="str">
            <v>031300008</v>
          </cell>
          <cell r="BH4097">
            <v>356.97</v>
          </cell>
        </row>
        <row r="4098">
          <cell r="B4098" t="str">
            <v>031300009</v>
          </cell>
          <cell r="BH4098">
            <v>356.97</v>
          </cell>
        </row>
        <row r="4099">
          <cell r="B4099" t="str">
            <v>031300010</v>
          </cell>
          <cell r="BH4099">
            <v>356.97</v>
          </cell>
        </row>
        <row r="4100">
          <cell r="B4100" t="str">
            <v>031300011</v>
          </cell>
          <cell r="BH4100">
            <v>356.97</v>
          </cell>
        </row>
        <row r="4101">
          <cell r="B4101" t="str">
            <v>031300012</v>
          </cell>
          <cell r="BH4101">
            <v>356.97</v>
          </cell>
        </row>
        <row r="4102">
          <cell r="B4102" t="str">
            <v>031300034</v>
          </cell>
          <cell r="BH4102">
            <v>417.12</v>
          </cell>
        </row>
        <row r="4103">
          <cell r="B4103" t="str">
            <v>031300044</v>
          </cell>
          <cell r="BH4103">
            <v>548.04999999999995</v>
          </cell>
        </row>
        <row r="4104">
          <cell r="B4104" t="str">
            <v>031305001</v>
          </cell>
          <cell r="BH4104">
            <v>360.04</v>
          </cell>
        </row>
        <row r="4105">
          <cell r="B4105" t="str">
            <v>031305002</v>
          </cell>
          <cell r="BH4105">
            <v>347.08</v>
          </cell>
        </row>
        <row r="4106">
          <cell r="B4106" t="str">
            <v>031305003</v>
          </cell>
          <cell r="BH4106">
            <v>360.04</v>
          </cell>
        </row>
        <row r="4107">
          <cell r="B4107" t="str">
            <v>031305004</v>
          </cell>
          <cell r="BH4107">
            <v>356.97</v>
          </cell>
        </row>
        <row r="4108">
          <cell r="B4108" t="str">
            <v>031305005</v>
          </cell>
          <cell r="BH4108">
            <v>356.97</v>
          </cell>
        </row>
        <row r="4109">
          <cell r="B4109" t="str">
            <v>031305006</v>
          </cell>
          <cell r="BH4109">
            <v>356.97</v>
          </cell>
        </row>
        <row r="4110">
          <cell r="B4110" t="str">
            <v>031713011</v>
          </cell>
          <cell r="BH4110">
            <v>261.49</v>
          </cell>
        </row>
        <row r="4111">
          <cell r="B4111" t="str">
            <v>031713012</v>
          </cell>
          <cell r="BH4111">
            <v>261.49</v>
          </cell>
        </row>
        <row r="4112">
          <cell r="B4112" t="str">
            <v>031713014</v>
          </cell>
          <cell r="BH4112">
            <v>261.49</v>
          </cell>
        </row>
        <row r="4113">
          <cell r="B4113" t="str">
            <v>031713015</v>
          </cell>
          <cell r="BH4113">
            <v>381.3</v>
          </cell>
        </row>
        <row r="4114">
          <cell r="B4114" t="str">
            <v>031713017</v>
          </cell>
          <cell r="BH4114">
            <v>378.53</v>
          </cell>
        </row>
        <row r="4115">
          <cell r="B4115" t="str">
            <v>032020001</v>
          </cell>
          <cell r="BH4115">
            <v>53.67</v>
          </cell>
        </row>
        <row r="4116">
          <cell r="B4116" t="str">
            <v>032300102</v>
          </cell>
          <cell r="BH4116">
            <v>131.47</v>
          </cell>
        </row>
        <row r="4117">
          <cell r="B4117" t="str">
            <v>032630102</v>
          </cell>
          <cell r="BH4117">
            <v>9</v>
          </cell>
        </row>
        <row r="4118">
          <cell r="B4118" t="str">
            <v>032670003</v>
          </cell>
          <cell r="BH4118">
            <v>18.5</v>
          </cell>
        </row>
        <row r="4119">
          <cell r="B4119" t="str">
            <v>033130100</v>
          </cell>
          <cell r="BH4119">
            <v>56</v>
          </cell>
        </row>
        <row r="4120">
          <cell r="B4120" t="str">
            <v>033130200</v>
          </cell>
          <cell r="BH4120">
            <v>54</v>
          </cell>
        </row>
        <row r="4121">
          <cell r="B4121" t="str">
            <v>033130300</v>
          </cell>
          <cell r="BH4121">
            <v>110</v>
          </cell>
        </row>
        <row r="4122">
          <cell r="B4122" t="str">
            <v>033130400</v>
          </cell>
          <cell r="BH4122">
            <v>120</v>
          </cell>
        </row>
        <row r="4123">
          <cell r="B4123" t="str">
            <v>033130500</v>
          </cell>
          <cell r="BH4123">
            <v>120</v>
          </cell>
        </row>
        <row r="4124">
          <cell r="B4124" t="str">
            <v>033140100</v>
          </cell>
          <cell r="BH4124">
            <v>46</v>
          </cell>
        </row>
        <row r="4125">
          <cell r="B4125" t="str">
            <v>033140200</v>
          </cell>
          <cell r="BH4125">
            <v>46</v>
          </cell>
        </row>
        <row r="4126">
          <cell r="B4126" t="str">
            <v>033140300</v>
          </cell>
          <cell r="BH4126">
            <v>100</v>
          </cell>
        </row>
        <row r="4127">
          <cell r="B4127" t="str">
            <v>033140400</v>
          </cell>
          <cell r="BH4127">
            <v>163</v>
          </cell>
        </row>
        <row r="4128">
          <cell r="B4128" t="str">
            <v>033140500</v>
          </cell>
          <cell r="BH4128">
            <v>131</v>
          </cell>
        </row>
        <row r="4129">
          <cell r="B4129" t="str">
            <v>033140600</v>
          </cell>
          <cell r="BH4129">
            <v>131</v>
          </cell>
        </row>
        <row r="4130">
          <cell r="B4130" t="str">
            <v>033142100</v>
          </cell>
          <cell r="BH4130">
            <v>178</v>
          </cell>
        </row>
        <row r="4131">
          <cell r="B4131" t="str">
            <v>033148100</v>
          </cell>
          <cell r="BH4131">
            <v>84</v>
          </cell>
        </row>
        <row r="4132">
          <cell r="B4132" t="str">
            <v>033150100</v>
          </cell>
          <cell r="BH4132">
            <v>83</v>
          </cell>
        </row>
        <row r="4133">
          <cell r="B4133" t="str">
            <v>033150200</v>
          </cell>
          <cell r="BH4133">
            <v>85</v>
          </cell>
        </row>
        <row r="4134">
          <cell r="B4134" t="str">
            <v>033150300</v>
          </cell>
          <cell r="BH4134">
            <v>83</v>
          </cell>
        </row>
        <row r="4135">
          <cell r="B4135" t="str">
            <v>033150400</v>
          </cell>
          <cell r="BH4135">
            <v>85</v>
          </cell>
        </row>
        <row r="4136">
          <cell r="B4136" t="str">
            <v>033150500</v>
          </cell>
          <cell r="BH4136">
            <v>83</v>
          </cell>
        </row>
        <row r="4137">
          <cell r="B4137" t="str">
            <v>033200100</v>
          </cell>
          <cell r="BH4137">
            <v>123</v>
          </cell>
        </row>
        <row r="4138">
          <cell r="B4138" t="str">
            <v>033200400</v>
          </cell>
          <cell r="BH4138">
            <v>157</v>
          </cell>
        </row>
        <row r="4139">
          <cell r="B4139" t="str">
            <v>033205100</v>
          </cell>
          <cell r="BH4139">
            <v>446</v>
          </cell>
        </row>
        <row r="4140">
          <cell r="B4140" t="str">
            <v>033251050</v>
          </cell>
          <cell r="BH4140">
            <v>468.49</v>
          </cell>
        </row>
        <row r="4141">
          <cell r="B4141" t="str">
            <v>033251100</v>
          </cell>
          <cell r="BH4141">
            <v>160.56</v>
          </cell>
        </row>
        <row r="4142">
          <cell r="B4142" t="str">
            <v>033251200</v>
          </cell>
          <cell r="BH4142">
            <v>163.41</v>
          </cell>
        </row>
        <row r="4143">
          <cell r="B4143" t="str">
            <v>033251300</v>
          </cell>
          <cell r="BH4143">
            <v>201.8</v>
          </cell>
        </row>
        <row r="4144">
          <cell r="B4144" t="str">
            <v>033251400</v>
          </cell>
          <cell r="BH4144">
            <v>322.41000000000003</v>
          </cell>
        </row>
        <row r="4145">
          <cell r="B4145" t="str">
            <v>033251410</v>
          </cell>
          <cell r="BH4145">
            <v>411.49</v>
          </cell>
        </row>
        <row r="4146">
          <cell r="B4146" t="str">
            <v>033251500</v>
          </cell>
          <cell r="BH4146">
            <v>468.49</v>
          </cell>
        </row>
        <row r="4147">
          <cell r="B4147" t="str">
            <v>033300100</v>
          </cell>
          <cell r="BH4147">
            <v>153.47999999999999</v>
          </cell>
        </row>
        <row r="4148">
          <cell r="B4148" t="str">
            <v>033300200</v>
          </cell>
          <cell r="BH4148">
            <v>160.96</v>
          </cell>
        </row>
        <row r="4149">
          <cell r="B4149" t="str">
            <v>033420100</v>
          </cell>
          <cell r="BH4149">
            <v>264.76</v>
          </cell>
        </row>
        <row r="4150">
          <cell r="B4150" t="str">
            <v>033626020</v>
          </cell>
          <cell r="BH4150">
            <v>101.53</v>
          </cell>
        </row>
        <row r="4151">
          <cell r="B4151" t="str">
            <v>033713000</v>
          </cell>
          <cell r="BH4151">
            <v>129.34</v>
          </cell>
        </row>
        <row r="4152">
          <cell r="B4152" t="str">
            <v>033713100</v>
          </cell>
          <cell r="BH4152">
            <v>151.1</v>
          </cell>
        </row>
        <row r="4153">
          <cell r="B4153" t="str">
            <v>033713300</v>
          </cell>
          <cell r="BH4153">
            <v>130.05000000000001</v>
          </cell>
        </row>
        <row r="4154">
          <cell r="B4154" t="str">
            <v>033713400</v>
          </cell>
          <cell r="BH4154">
            <v>92.66</v>
          </cell>
        </row>
        <row r="4155">
          <cell r="B4155" t="str">
            <v>033713500</v>
          </cell>
          <cell r="BH4155">
            <v>138.77000000000001</v>
          </cell>
        </row>
        <row r="4156">
          <cell r="B4156" t="str">
            <v>033980100</v>
          </cell>
          <cell r="BH4156">
            <v>217.71</v>
          </cell>
        </row>
        <row r="4157">
          <cell r="B4157" t="str">
            <v>034340101</v>
          </cell>
          <cell r="BH4157">
            <v>346.57</v>
          </cell>
        </row>
        <row r="4158">
          <cell r="B4158" t="str">
            <v>034340201</v>
          </cell>
          <cell r="BH4158">
            <v>241.28</v>
          </cell>
        </row>
        <row r="4159">
          <cell r="B4159" t="str">
            <v>034340301</v>
          </cell>
          <cell r="BH4159">
            <v>289.81</v>
          </cell>
        </row>
        <row r="4160">
          <cell r="B4160" t="str">
            <v>034340400</v>
          </cell>
          <cell r="BH4160">
            <v>522.75</v>
          </cell>
        </row>
        <row r="4161">
          <cell r="B4161" t="str">
            <v>034800200</v>
          </cell>
          <cell r="BH4161">
            <v>751.45</v>
          </cell>
        </row>
        <row r="4162">
          <cell r="B4162" t="str">
            <v>034800804</v>
          </cell>
          <cell r="BH4162">
            <v>438.77</v>
          </cell>
        </row>
        <row r="4163">
          <cell r="B4163" t="str">
            <v>034800805</v>
          </cell>
          <cell r="BH4163">
            <v>441.97</v>
          </cell>
        </row>
        <row r="4164">
          <cell r="B4164" t="str">
            <v>034802040</v>
          </cell>
          <cell r="BH4164">
            <v>520.61</v>
          </cell>
        </row>
        <row r="4165">
          <cell r="B4165" t="str">
            <v>043250001</v>
          </cell>
          <cell r="BH4165">
            <v>37.79</v>
          </cell>
        </row>
        <row r="4166">
          <cell r="B4166" t="str">
            <v>044000208</v>
          </cell>
          <cell r="BH4166">
            <v>544.85</v>
          </cell>
        </row>
        <row r="4167">
          <cell r="B4167" t="str">
            <v>044000211</v>
          </cell>
          <cell r="BH4167">
            <v>502.43</v>
          </cell>
        </row>
        <row r="4168">
          <cell r="B4168" t="str">
            <v>044010001</v>
          </cell>
          <cell r="BH4168">
            <v>539.69000000000005</v>
          </cell>
        </row>
        <row r="4169">
          <cell r="B4169" t="str">
            <v>044010003</v>
          </cell>
          <cell r="BH4169">
            <v>962.02</v>
          </cell>
        </row>
        <row r="4170">
          <cell r="B4170" t="str">
            <v>044010010</v>
          </cell>
          <cell r="BH4170">
            <v>187.77</v>
          </cell>
        </row>
        <row r="4171">
          <cell r="B4171" t="str">
            <v>044020001</v>
          </cell>
          <cell r="BH4171">
            <v>1074.27</v>
          </cell>
        </row>
        <row r="4172">
          <cell r="B4172" t="str">
            <v>044020003</v>
          </cell>
          <cell r="BH4172">
            <v>96.28</v>
          </cell>
        </row>
        <row r="4173">
          <cell r="B4173" t="str">
            <v>044020006</v>
          </cell>
          <cell r="BH4173">
            <v>1456.29</v>
          </cell>
        </row>
        <row r="4174">
          <cell r="B4174" t="str">
            <v>044020007</v>
          </cell>
          <cell r="BH4174">
            <v>163.31</v>
          </cell>
        </row>
        <row r="4175">
          <cell r="B4175" t="str">
            <v>044020350</v>
          </cell>
          <cell r="BH4175">
            <v>526.24</v>
          </cell>
        </row>
        <row r="4176">
          <cell r="B4176" t="str">
            <v>044020501</v>
          </cell>
          <cell r="BH4176">
            <v>1185.1300000000001</v>
          </cell>
        </row>
        <row r="4177">
          <cell r="B4177" t="str">
            <v>044020599</v>
          </cell>
          <cell r="BH4177">
            <v>205.15</v>
          </cell>
        </row>
        <row r="4178">
          <cell r="B4178" t="str">
            <v>044020602</v>
          </cell>
          <cell r="BH4178">
            <v>1571.49</v>
          </cell>
        </row>
        <row r="4179">
          <cell r="B4179" t="str">
            <v>044025001</v>
          </cell>
          <cell r="BH4179">
            <v>1755.24</v>
          </cell>
        </row>
        <row r="4180">
          <cell r="B4180" t="str">
            <v>044025003</v>
          </cell>
          <cell r="BH4180">
            <v>156.66999999999999</v>
          </cell>
        </row>
        <row r="4181">
          <cell r="B4181" t="str">
            <v>044025004</v>
          </cell>
          <cell r="BH4181">
            <v>156.66999999999999</v>
          </cell>
        </row>
        <row r="4182">
          <cell r="B4182" t="str">
            <v>044030101</v>
          </cell>
          <cell r="BH4182">
            <v>644.62</v>
          </cell>
        </row>
        <row r="4183">
          <cell r="B4183" t="str">
            <v>044030102</v>
          </cell>
          <cell r="BH4183">
            <v>437.44</v>
          </cell>
        </row>
        <row r="4184">
          <cell r="B4184" t="str">
            <v>044030103</v>
          </cell>
          <cell r="BH4184">
            <v>273.77999999999997</v>
          </cell>
        </row>
        <row r="4185">
          <cell r="B4185" t="str">
            <v>044030105</v>
          </cell>
          <cell r="BH4185">
            <v>149.06</v>
          </cell>
        </row>
        <row r="4186">
          <cell r="B4186" t="str">
            <v>044030110</v>
          </cell>
          <cell r="BH4186">
            <v>90.63</v>
          </cell>
        </row>
        <row r="4187">
          <cell r="B4187" t="str">
            <v>044030111</v>
          </cell>
          <cell r="BH4187">
            <v>126.83</v>
          </cell>
        </row>
        <row r="4188">
          <cell r="B4188" t="str">
            <v>044030114</v>
          </cell>
          <cell r="BH4188">
            <v>65.150000000000006</v>
          </cell>
        </row>
        <row r="4189">
          <cell r="B4189" t="str">
            <v>044030117</v>
          </cell>
          <cell r="BH4189">
            <v>134.82</v>
          </cell>
        </row>
        <row r="4190">
          <cell r="B4190" t="str">
            <v>044030118</v>
          </cell>
          <cell r="BH4190">
            <v>30.16</v>
          </cell>
        </row>
        <row r="4191">
          <cell r="B4191" t="str">
            <v>044030151</v>
          </cell>
          <cell r="BH4191">
            <v>221.55</v>
          </cell>
        </row>
        <row r="4192">
          <cell r="B4192" t="str">
            <v>044030152</v>
          </cell>
          <cell r="BH4192">
            <v>97.59</v>
          </cell>
        </row>
        <row r="4193">
          <cell r="B4193" t="str">
            <v>044030161</v>
          </cell>
          <cell r="BH4193">
            <v>56.63</v>
          </cell>
        </row>
        <row r="4194">
          <cell r="B4194" t="str">
            <v>044030162</v>
          </cell>
          <cell r="BH4194">
            <v>39.19</v>
          </cell>
        </row>
        <row r="4195">
          <cell r="B4195" t="str">
            <v>044030163</v>
          </cell>
          <cell r="BH4195">
            <v>17.670000000000002</v>
          </cell>
        </row>
        <row r="4196">
          <cell r="B4196" t="str">
            <v>044030353</v>
          </cell>
          <cell r="BH4196">
            <v>36.340000000000003</v>
          </cell>
        </row>
        <row r="4197">
          <cell r="B4197" t="str">
            <v>044030355</v>
          </cell>
          <cell r="BH4197">
            <v>204.94</v>
          </cell>
        </row>
        <row r="4198">
          <cell r="B4198" t="str">
            <v>044030358</v>
          </cell>
          <cell r="BH4198">
            <v>53.56</v>
          </cell>
        </row>
        <row r="4199">
          <cell r="B4199" t="str">
            <v>044030359</v>
          </cell>
          <cell r="BH4199">
            <v>347.01</v>
          </cell>
        </row>
        <row r="4200">
          <cell r="B4200" t="str">
            <v>044030361</v>
          </cell>
          <cell r="BH4200">
            <v>549.53</v>
          </cell>
        </row>
        <row r="4201">
          <cell r="B4201" t="str">
            <v>044030411</v>
          </cell>
          <cell r="BH4201">
            <v>404.31</v>
          </cell>
        </row>
        <row r="4202">
          <cell r="B4202" t="str">
            <v>044030478</v>
          </cell>
          <cell r="BH4202">
            <v>121.3</v>
          </cell>
        </row>
        <row r="4203">
          <cell r="B4203" t="str">
            <v>044500306</v>
          </cell>
          <cell r="BH4203">
            <v>260.27</v>
          </cell>
        </row>
        <row r="4204">
          <cell r="B4204" t="str">
            <v>044540132</v>
          </cell>
          <cell r="BH4204">
            <v>224.9</v>
          </cell>
        </row>
        <row r="4205">
          <cell r="B4205" t="str">
            <v>044550006</v>
          </cell>
          <cell r="BH4205">
            <v>33.24</v>
          </cell>
        </row>
        <row r="4206">
          <cell r="B4206" t="str">
            <v>044550013</v>
          </cell>
          <cell r="BH4206">
            <v>98.52</v>
          </cell>
        </row>
        <row r="4207">
          <cell r="B4207" t="str">
            <v>044550016</v>
          </cell>
          <cell r="BH4207">
            <v>20</v>
          </cell>
        </row>
        <row r="4208">
          <cell r="B4208" t="str">
            <v>044550019</v>
          </cell>
          <cell r="BH4208">
            <v>26.57</v>
          </cell>
        </row>
        <row r="4209">
          <cell r="B4209" t="str">
            <v>044550021</v>
          </cell>
          <cell r="BH4209">
            <v>53.56</v>
          </cell>
        </row>
        <row r="4210">
          <cell r="B4210" t="str">
            <v>044550029</v>
          </cell>
          <cell r="BH4210">
            <v>17.260000000000002</v>
          </cell>
        </row>
        <row r="4211">
          <cell r="B4211" t="str">
            <v>044570104</v>
          </cell>
          <cell r="BH4211">
            <v>195.95</v>
          </cell>
        </row>
        <row r="4212">
          <cell r="B4212" t="str">
            <v>044570106</v>
          </cell>
          <cell r="BH4212">
            <v>73.52</v>
          </cell>
        </row>
        <row r="4213">
          <cell r="B4213" t="str">
            <v>044570107</v>
          </cell>
          <cell r="BH4213">
            <v>45.93</v>
          </cell>
        </row>
        <row r="4214">
          <cell r="B4214" t="str">
            <v>044570131</v>
          </cell>
          <cell r="BH4214">
            <v>88.54</v>
          </cell>
        </row>
        <row r="4215">
          <cell r="B4215" t="str">
            <v>044570135</v>
          </cell>
          <cell r="BH4215">
            <v>282.83</v>
          </cell>
        </row>
        <row r="4216">
          <cell r="B4216" t="str">
            <v>044570202</v>
          </cell>
          <cell r="BH4216">
            <v>16.809999999999999</v>
          </cell>
        </row>
        <row r="4217">
          <cell r="B4217" t="str">
            <v>044570206</v>
          </cell>
          <cell r="BH4217">
            <v>35.270000000000003</v>
          </cell>
        </row>
        <row r="4218">
          <cell r="B4218" t="str">
            <v>044570324</v>
          </cell>
          <cell r="BH4218">
            <v>103.36</v>
          </cell>
        </row>
        <row r="4219">
          <cell r="B4219" t="str">
            <v>044570325</v>
          </cell>
          <cell r="BH4219">
            <v>18.010000000000002</v>
          </cell>
        </row>
        <row r="4220">
          <cell r="B4220" t="str">
            <v>044570402</v>
          </cell>
          <cell r="BH4220">
            <v>18.45</v>
          </cell>
        </row>
        <row r="4221">
          <cell r="B4221" t="str">
            <v>044570900</v>
          </cell>
          <cell r="BH4221">
            <v>234.44</v>
          </cell>
        </row>
        <row r="4222">
          <cell r="B4222" t="str">
            <v>044571006</v>
          </cell>
          <cell r="BH4222">
            <v>19.2</v>
          </cell>
        </row>
        <row r="4223">
          <cell r="B4223" t="str">
            <v>044571102</v>
          </cell>
          <cell r="BH4223">
            <v>16.809999999999999</v>
          </cell>
        </row>
        <row r="4224">
          <cell r="B4224" t="str">
            <v>044580002</v>
          </cell>
          <cell r="BH4224">
            <v>179.91</v>
          </cell>
        </row>
        <row r="4225">
          <cell r="B4225" t="str">
            <v>044580007</v>
          </cell>
          <cell r="BH4225">
            <v>50.25</v>
          </cell>
        </row>
        <row r="4226">
          <cell r="B4226" t="str">
            <v>044580008</v>
          </cell>
          <cell r="BH4226">
            <v>27.23</v>
          </cell>
        </row>
        <row r="4227">
          <cell r="B4227" t="str">
            <v>044580009</v>
          </cell>
          <cell r="BH4227">
            <v>57.66</v>
          </cell>
        </row>
        <row r="4228">
          <cell r="B4228" t="str">
            <v>044580011</v>
          </cell>
          <cell r="BH4228">
            <v>47.05</v>
          </cell>
        </row>
        <row r="4229">
          <cell r="B4229" t="str">
            <v>044585005</v>
          </cell>
          <cell r="BH4229">
            <v>30.05</v>
          </cell>
        </row>
        <row r="4230">
          <cell r="B4230" t="str">
            <v>044586005</v>
          </cell>
          <cell r="BH4230">
            <v>30.51</v>
          </cell>
        </row>
        <row r="4231">
          <cell r="B4231" t="str">
            <v>044586006</v>
          </cell>
          <cell r="BH4231">
            <v>8.2100000000000009</v>
          </cell>
        </row>
        <row r="4232">
          <cell r="B4232" t="str">
            <v>044586007</v>
          </cell>
          <cell r="BH4232">
            <v>13.01</v>
          </cell>
        </row>
        <row r="4233">
          <cell r="B4233" t="str">
            <v>044600006</v>
          </cell>
          <cell r="BH4233">
            <v>168.55</v>
          </cell>
        </row>
        <row r="4234">
          <cell r="B4234" t="str">
            <v>044650018</v>
          </cell>
          <cell r="BH4234">
            <v>22.9</v>
          </cell>
        </row>
        <row r="4235">
          <cell r="B4235" t="str">
            <v>044660212</v>
          </cell>
          <cell r="BH4235">
            <v>25.85</v>
          </cell>
        </row>
        <row r="4236">
          <cell r="B4236" t="str">
            <v>044665007</v>
          </cell>
          <cell r="BH4236">
            <v>24.38</v>
          </cell>
        </row>
        <row r="4237">
          <cell r="B4237" t="str">
            <v>044695006</v>
          </cell>
          <cell r="BH4237">
            <v>97.15</v>
          </cell>
        </row>
        <row r="4238">
          <cell r="B4238" t="str">
            <v>044695010</v>
          </cell>
          <cell r="BH4238">
            <v>15.63</v>
          </cell>
        </row>
        <row r="4239">
          <cell r="B4239" t="str">
            <v>044701002</v>
          </cell>
          <cell r="BH4239">
            <v>4110.83</v>
          </cell>
        </row>
        <row r="4240">
          <cell r="B4240" t="str">
            <v>044701043</v>
          </cell>
          <cell r="BH4240">
            <v>190.33</v>
          </cell>
        </row>
        <row r="4241">
          <cell r="B4241" t="str">
            <v>044701051</v>
          </cell>
          <cell r="BH4241">
            <v>97.37</v>
          </cell>
        </row>
        <row r="4242">
          <cell r="B4242" t="str">
            <v>044701052</v>
          </cell>
          <cell r="BH4242">
            <v>1030.5899999999999</v>
          </cell>
        </row>
        <row r="4243">
          <cell r="B4243" t="str">
            <v>044701065</v>
          </cell>
          <cell r="BH4243">
            <v>927.33</v>
          </cell>
        </row>
        <row r="4244">
          <cell r="B4244" t="str">
            <v>044701070</v>
          </cell>
          <cell r="BH4244">
            <v>3880.49</v>
          </cell>
        </row>
        <row r="4245">
          <cell r="B4245" t="str">
            <v>044701071</v>
          </cell>
          <cell r="BH4245">
            <v>71.56</v>
          </cell>
        </row>
        <row r="4246">
          <cell r="B4246" t="str">
            <v>044710007</v>
          </cell>
          <cell r="BH4246">
            <v>42.05</v>
          </cell>
        </row>
        <row r="4247">
          <cell r="B4247" t="str">
            <v>044720016</v>
          </cell>
          <cell r="BH4247">
            <v>29.89</v>
          </cell>
        </row>
        <row r="4248">
          <cell r="B4248" t="str">
            <v>044740026</v>
          </cell>
          <cell r="BH4248">
            <v>573.45000000000005</v>
          </cell>
        </row>
        <row r="4249">
          <cell r="B4249" t="str">
            <v>044750003</v>
          </cell>
          <cell r="BH4249">
            <v>12.69</v>
          </cell>
        </row>
        <row r="4250">
          <cell r="B4250" t="str">
            <v>044750007</v>
          </cell>
          <cell r="BH4250">
            <v>402.17</v>
          </cell>
        </row>
        <row r="4251">
          <cell r="B4251" t="str">
            <v>044750011</v>
          </cell>
          <cell r="BH4251">
            <v>1647.56</v>
          </cell>
        </row>
        <row r="4252">
          <cell r="B4252" t="str">
            <v>044750013</v>
          </cell>
          <cell r="BH4252">
            <v>17.71</v>
          </cell>
        </row>
        <row r="4253">
          <cell r="B4253" t="str">
            <v>044750014</v>
          </cell>
          <cell r="BH4253">
            <v>834.08</v>
          </cell>
        </row>
        <row r="4254">
          <cell r="B4254" t="str">
            <v>044750015</v>
          </cell>
          <cell r="BH4254">
            <v>72.010000000000005</v>
          </cell>
        </row>
        <row r="4255">
          <cell r="B4255" t="str">
            <v>044750016</v>
          </cell>
          <cell r="BH4255">
            <v>424.89</v>
          </cell>
        </row>
        <row r="4256">
          <cell r="B4256" t="str">
            <v>044750023</v>
          </cell>
          <cell r="BH4256">
            <v>89.34</v>
          </cell>
        </row>
        <row r="4257">
          <cell r="B4257" t="str">
            <v>044750025</v>
          </cell>
          <cell r="BH4257">
            <v>183.88</v>
          </cell>
        </row>
        <row r="4258">
          <cell r="B4258" t="str">
            <v>044750026</v>
          </cell>
          <cell r="BH4258">
            <v>156.49</v>
          </cell>
        </row>
        <row r="4259">
          <cell r="B4259" t="str">
            <v>044752001</v>
          </cell>
          <cell r="BH4259">
            <v>1261.52</v>
          </cell>
        </row>
        <row r="4260">
          <cell r="B4260" t="str">
            <v>044752002</v>
          </cell>
          <cell r="BH4260">
            <v>971.99</v>
          </cell>
        </row>
        <row r="4261">
          <cell r="B4261" t="str">
            <v>044753002</v>
          </cell>
          <cell r="BH4261">
            <v>2582.85</v>
          </cell>
        </row>
        <row r="4262">
          <cell r="B4262" t="str">
            <v>044753003</v>
          </cell>
          <cell r="BH4262">
            <v>4008.95</v>
          </cell>
        </row>
        <row r="4263">
          <cell r="B4263" t="str">
            <v>044753025</v>
          </cell>
          <cell r="BH4263">
            <v>92.34</v>
          </cell>
        </row>
        <row r="4264">
          <cell r="B4264" t="str">
            <v>044753027</v>
          </cell>
          <cell r="BH4264">
            <v>420.19</v>
          </cell>
        </row>
        <row r="4265">
          <cell r="B4265" t="str">
            <v>044753028</v>
          </cell>
          <cell r="BH4265">
            <v>79.44</v>
          </cell>
        </row>
        <row r="4266">
          <cell r="B4266" t="str">
            <v>044756026</v>
          </cell>
          <cell r="BH4266">
            <v>641.97</v>
          </cell>
        </row>
        <row r="4267">
          <cell r="B4267" t="str">
            <v>044756045</v>
          </cell>
          <cell r="BH4267">
            <v>21.87</v>
          </cell>
        </row>
        <row r="4268">
          <cell r="B4268" t="str">
            <v>044756085</v>
          </cell>
          <cell r="BH4268">
            <v>123.78</v>
          </cell>
        </row>
        <row r="4269">
          <cell r="B4269" t="str">
            <v>044756213</v>
          </cell>
          <cell r="BH4269">
            <v>195.05</v>
          </cell>
        </row>
        <row r="4270">
          <cell r="B4270" t="str">
            <v>044756507</v>
          </cell>
          <cell r="BH4270">
            <v>190.79</v>
          </cell>
        </row>
        <row r="4271">
          <cell r="B4271" t="str">
            <v>044761302</v>
          </cell>
          <cell r="BH4271">
            <v>337.74</v>
          </cell>
        </row>
        <row r="4272">
          <cell r="B4272" t="str">
            <v>044761400</v>
          </cell>
          <cell r="BH4272">
            <v>439.61</v>
          </cell>
        </row>
        <row r="4273">
          <cell r="B4273" t="str">
            <v>044765002</v>
          </cell>
          <cell r="BH4273">
            <v>248.09</v>
          </cell>
        </row>
        <row r="4274">
          <cell r="B4274" t="str">
            <v>044765102</v>
          </cell>
          <cell r="BH4274">
            <v>87.45</v>
          </cell>
        </row>
        <row r="4275">
          <cell r="B4275" t="str">
            <v>044765202</v>
          </cell>
          <cell r="BH4275">
            <v>61.15</v>
          </cell>
        </row>
        <row r="4276">
          <cell r="B4276" t="str">
            <v>044765302</v>
          </cell>
          <cell r="BH4276">
            <v>73.87</v>
          </cell>
        </row>
        <row r="4277">
          <cell r="B4277" t="str">
            <v>044765503</v>
          </cell>
          <cell r="BH4277">
            <v>34.369999999999997</v>
          </cell>
        </row>
        <row r="4278">
          <cell r="B4278" t="str">
            <v>044790006</v>
          </cell>
          <cell r="BH4278">
            <v>61.08</v>
          </cell>
        </row>
        <row r="4279">
          <cell r="B4279" t="str">
            <v>044790007</v>
          </cell>
          <cell r="BH4279">
            <v>61.08</v>
          </cell>
        </row>
        <row r="4280">
          <cell r="B4280" t="str">
            <v>044790008</v>
          </cell>
          <cell r="BH4280">
            <v>72.14</v>
          </cell>
        </row>
        <row r="4281">
          <cell r="B4281" t="str">
            <v>044790011</v>
          </cell>
          <cell r="BH4281">
            <v>55.8</v>
          </cell>
        </row>
        <row r="4282">
          <cell r="B4282" t="str">
            <v>044790013</v>
          </cell>
          <cell r="BH4282">
            <v>67.400000000000006</v>
          </cell>
        </row>
        <row r="4283">
          <cell r="B4283" t="str">
            <v>044790015</v>
          </cell>
          <cell r="BH4283">
            <v>32.659999999999997</v>
          </cell>
        </row>
        <row r="4284">
          <cell r="B4284" t="str">
            <v>044791012</v>
          </cell>
          <cell r="BH4284">
            <v>132.72</v>
          </cell>
        </row>
        <row r="4285">
          <cell r="B4285" t="str">
            <v>044805102</v>
          </cell>
          <cell r="BH4285">
            <v>231.68</v>
          </cell>
        </row>
        <row r="4286">
          <cell r="B4286" t="str">
            <v>044805302</v>
          </cell>
          <cell r="BH4286">
            <v>308.49</v>
          </cell>
        </row>
        <row r="4287">
          <cell r="B4287" t="str">
            <v>044805401</v>
          </cell>
          <cell r="BH4287">
            <v>186.87</v>
          </cell>
        </row>
        <row r="4288">
          <cell r="B4288" t="str">
            <v>044805402</v>
          </cell>
          <cell r="BH4288">
            <v>192.99</v>
          </cell>
        </row>
        <row r="4289">
          <cell r="B4289" t="str">
            <v>044806008</v>
          </cell>
          <cell r="BH4289">
            <v>790.81</v>
          </cell>
        </row>
        <row r="4290">
          <cell r="B4290" t="str">
            <v>044808602</v>
          </cell>
          <cell r="BH4290">
            <v>244.69</v>
          </cell>
        </row>
        <row r="4291">
          <cell r="B4291" t="str">
            <v>044809122</v>
          </cell>
          <cell r="BH4291">
            <v>282.72000000000003</v>
          </cell>
        </row>
        <row r="4292">
          <cell r="B4292" t="str">
            <v>044809123</v>
          </cell>
          <cell r="BH4292">
            <v>1040.07</v>
          </cell>
        </row>
        <row r="4293">
          <cell r="B4293" t="str">
            <v>044809151</v>
          </cell>
          <cell r="BH4293">
            <v>1086.8399999999999</v>
          </cell>
        </row>
        <row r="4294">
          <cell r="B4294" t="str">
            <v>044820012</v>
          </cell>
          <cell r="BH4294">
            <v>405.65</v>
          </cell>
        </row>
        <row r="4295">
          <cell r="B4295" t="str">
            <v>044820013</v>
          </cell>
          <cell r="BH4295">
            <v>152.97</v>
          </cell>
        </row>
        <row r="4296">
          <cell r="B4296" t="str">
            <v>044820014</v>
          </cell>
          <cell r="BH4296">
            <v>21.87</v>
          </cell>
        </row>
        <row r="4297">
          <cell r="B4297" t="str">
            <v>044820015</v>
          </cell>
          <cell r="BH4297">
            <v>34.450000000000003</v>
          </cell>
        </row>
        <row r="4298">
          <cell r="B4298" t="str">
            <v>044830001</v>
          </cell>
          <cell r="BH4298">
            <v>77.3</v>
          </cell>
        </row>
        <row r="4299">
          <cell r="B4299" t="str">
            <v>044830002</v>
          </cell>
          <cell r="BH4299">
            <v>85.98</v>
          </cell>
        </row>
        <row r="4300">
          <cell r="B4300" t="str">
            <v>044830003</v>
          </cell>
          <cell r="BH4300">
            <v>971.49</v>
          </cell>
        </row>
        <row r="4301">
          <cell r="B4301" t="str">
            <v>044830005</v>
          </cell>
          <cell r="BH4301">
            <v>544.33000000000004</v>
          </cell>
        </row>
        <row r="4302">
          <cell r="B4302" t="str">
            <v>044830006</v>
          </cell>
          <cell r="BH4302">
            <v>1024.21</v>
          </cell>
        </row>
        <row r="4303">
          <cell r="B4303" t="str">
            <v>044830008</v>
          </cell>
          <cell r="BH4303">
            <v>448.68</v>
          </cell>
        </row>
        <row r="4304">
          <cell r="B4304" t="str">
            <v>044830009</v>
          </cell>
          <cell r="BH4304">
            <v>253.14</v>
          </cell>
        </row>
        <row r="4305">
          <cell r="B4305" t="str">
            <v>044830013</v>
          </cell>
          <cell r="BH4305">
            <v>131.01</v>
          </cell>
        </row>
        <row r="4306">
          <cell r="B4306" t="str">
            <v>044830014</v>
          </cell>
          <cell r="BH4306">
            <v>171.37</v>
          </cell>
        </row>
        <row r="4307">
          <cell r="B4307" t="str">
            <v>044830015</v>
          </cell>
          <cell r="BH4307">
            <v>64.5</v>
          </cell>
        </row>
        <row r="4308">
          <cell r="B4308" t="str">
            <v>044830016</v>
          </cell>
          <cell r="BH4308">
            <v>208.05</v>
          </cell>
        </row>
        <row r="4309">
          <cell r="B4309" t="str">
            <v>044830100</v>
          </cell>
          <cell r="BH4309">
            <v>414.91</v>
          </cell>
        </row>
        <row r="4310">
          <cell r="B4310" t="str">
            <v>044830101</v>
          </cell>
          <cell r="BH4310">
            <v>188.49</v>
          </cell>
        </row>
        <row r="4311">
          <cell r="B4311" t="str">
            <v>044830200</v>
          </cell>
          <cell r="BH4311">
            <v>1928.05</v>
          </cell>
        </row>
        <row r="4312">
          <cell r="B4312" t="str">
            <v>044840012</v>
          </cell>
          <cell r="BH4312">
            <v>46.75</v>
          </cell>
        </row>
        <row r="4313">
          <cell r="B4313" t="str">
            <v>044850001</v>
          </cell>
          <cell r="BH4313">
            <v>24.02</v>
          </cell>
        </row>
        <row r="4314">
          <cell r="B4314" t="str">
            <v>044850101</v>
          </cell>
          <cell r="BH4314">
            <v>203.3</v>
          </cell>
        </row>
        <row r="4315">
          <cell r="B4315" t="str">
            <v>044850102</v>
          </cell>
          <cell r="BH4315">
            <v>571.69000000000005</v>
          </cell>
        </row>
        <row r="4316">
          <cell r="B4316" t="str">
            <v>044850103</v>
          </cell>
          <cell r="BH4316">
            <v>146.78</v>
          </cell>
        </row>
        <row r="4317">
          <cell r="B4317" t="str">
            <v>044850105</v>
          </cell>
          <cell r="BH4317">
            <v>57.63</v>
          </cell>
        </row>
        <row r="4318">
          <cell r="B4318" t="str">
            <v>044850106</v>
          </cell>
          <cell r="BH4318">
            <v>397.4</v>
          </cell>
        </row>
        <row r="4319">
          <cell r="B4319" t="str">
            <v>044850107</v>
          </cell>
          <cell r="BH4319">
            <v>115.31</v>
          </cell>
        </row>
        <row r="4320">
          <cell r="B4320" t="str">
            <v>044850108</v>
          </cell>
          <cell r="BH4320">
            <v>42.31</v>
          </cell>
        </row>
        <row r="4321">
          <cell r="B4321" t="str">
            <v>044850112</v>
          </cell>
          <cell r="BH4321">
            <v>29.04</v>
          </cell>
        </row>
        <row r="4322">
          <cell r="B4322" t="str">
            <v>044850221</v>
          </cell>
          <cell r="BH4322">
            <v>37.11</v>
          </cell>
        </row>
        <row r="4323">
          <cell r="B4323" t="str">
            <v>044855010</v>
          </cell>
          <cell r="BH4323">
            <v>174.11</v>
          </cell>
        </row>
        <row r="4324">
          <cell r="B4324" t="str">
            <v>044855100</v>
          </cell>
          <cell r="BH4324">
            <v>1209.92</v>
          </cell>
        </row>
        <row r="4325">
          <cell r="B4325" t="str">
            <v>044855110</v>
          </cell>
          <cell r="BH4325">
            <v>243.87</v>
          </cell>
        </row>
        <row r="4326">
          <cell r="B4326" t="str">
            <v>044855112</v>
          </cell>
          <cell r="BH4326">
            <v>359.44</v>
          </cell>
        </row>
        <row r="4327">
          <cell r="B4327" t="str">
            <v>044855701</v>
          </cell>
          <cell r="BH4327">
            <v>396.51</v>
          </cell>
        </row>
        <row r="4328">
          <cell r="B4328" t="str">
            <v>044860003</v>
          </cell>
          <cell r="BH4328">
            <v>88.18</v>
          </cell>
        </row>
        <row r="4329">
          <cell r="B4329" t="str">
            <v>044860004</v>
          </cell>
          <cell r="BH4329">
            <v>83.3</v>
          </cell>
        </row>
        <row r="4330">
          <cell r="B4330" t="str">
            <v>044860010</v>
          </cell>
          <cell r="BH4330">
            <v>645.96</v>
          </cell>
        </row>
        <row r="4331">
          <cell r="B4331" t="str">
            <v>044860014</v>
          </cell>
          <cell r="BH4331">
            <v>108.42</v>
          </cell>
        </row>
        <row r="4332">
          <cell r="B4332" t="str">
            <v>044860015</v>
          </cell>
          <cell r="BH4332">
            <v>128.65</v>
          </cell>
        </row>
        <row r="4333">
          <cell r="B4333" t="str">
            <v>044860016</v>
          </cell>
          <cell r="BH4333">
            <v>30.97</v>
          </cell>
        </row>
        <row r="4334">
          <cell r="B4334" t="str">
            <v>044860018</v>
          </cell>
          <cell r="BH4334">
            <v>47.04</v>
          </cell>
        </row>
        <row r="4335">
          <cell r="B4335" t="str">
            <v>044866002</v>
          </cell>
          <cell r="BH4335">
            <v>233.82</v>
          </cell>
        </row>
        <row r="4336">
          <cell r="B4336" t="str">
            <v>044866006</v>
          </cell>
          <cell r="BH4336">
            <v>3693.96</v>
          </cell>
        </row>
        <row r="4337">
          <cell r="B4337" t="str">
            <v>044866015</v>
          </cell>
          <cell r="BH4337">
            <v>1792.79</v>
          </cell>
        </row>
        <row r="4338">
          <cell r="B4338" t="str">
            <v>044870001</v>
          </cell>
          <cell r="BH4338">
            <v>1329.15</v>
          </cell>
        </row>
        <row r="4339">
          <cell r="B4339" t="str">
            <v>044870003</v>
          </cell>
          <cell r="BH4339">
            <v>91.33</v>
          </cell>
        </row>
        <row r="4340">
          <cell r="B4340" t="str">
            <v>044870005</v>
          </cell>
          <cell r="BH4340">
            <v>1408.31</v>
          </cell>
        </row>
        <row r="4341">
          <cell r="B4341" t="str">
            <v>044870006</v>
          </cell>
          <cell r="BH4341">
            <v>3281.34</v>
          </cell>
        </row>
        <row r="4342">
          <cell r="B4342" t="str">
            <v>044870007</v>
          </cell>
          <cell r="BH4342">
            <v>1067.31</v>
          </cell>
        </row>
        <row r="4343">
          <cell r="B4343" t="str">
            <v>044870009</v>
          </cell>
          <cell r="BH4343">
            <v>144.01</v>
          </cell>
        </row>
        <row r="4344">
          <cell r="B4344" t="str">
            <v>044870010</v>
          </cell>
          <cell r="BH4344">
            <v>79.47</v>
          </cell>
        </row>
        <row r="4345">
          <cell r="B4345" t="str">
            <v>044870011</v>
          </cell>
          <cell r="BH4345">
            <v>108.25</v>
          </cell>
        </row>
        <row r="4346">
          <cell r="B4346" t="str">
            <v>044870012</v>
          </cell>
          <cell r="BH4346">
            <v>29.11</v>
          </cell>
        </row>
        <row r="4347">
          <cell r="B4347" t="str">
            <v>044870014</v>
          </cell>
          <cell r="BH4347">
            <v>178.99</v>
          </cell>
        </row>
        <row r="4348">
          <cell r="B4348" t="str">
            <v>044870100</v>
          </cell>
          <cell r="BH4348">
            <v>778.99</v>
          </cell>
        </row>
        <row r="4349">
          <cell r="B4349" t="str">
            <v>044870201</v>
          </cell>
          <cell r="BH4349">
            <v>444.57</v>
          </cell>
        </row>
        <row r="4350">
          <cell r="B4350" t="str">
            <v>044870202</v>
          </cell>
          <cell r="BH4350">
            <v>868.51</v>
          </cell>
        </row>
        <row r="4351">
          <cell r="B4351" t="str">
            <v>044872001</v>
          </cell>
          <cell r="BH4351">
            <v>3076.71</v>
          </cell>
        </row>
        <row r="4352">
          <cell r="B4352" t="str">
            <v>044872002</v>
          </cell>
          <cell r="BH4352">
            <v>1675.39</v>
          </cell>
        </row>
        <row r="4353">
          <cell r="B4353" t="str">
            <v>044872003</v>
          </cell>
          <cell r="BH4353">
            <v>663.61</v>
          </cell>
        </row>
        <row r="4354">
          <cell r="B4354" t="str">
            <v>044872006</v>
          </cell>
          <cell r="BH4354">
            <v>1023.37</v>
          </cell>
        </row>
        <row r="4355">
          <cell r="B4355" t="str">
            <v>044880014</v>
          </cell>
          <cell r="BH4355">
            <v>162.16999999999999</v>
          </cell>
        </row>
        <row r="4356">
          <cell r="B4356" t="str">
            <v>044882004</v>
          </cell>
          <cell r="BH4356">
            <v>668.87</v>
          </cell>
        </row>
        <row r="4357">
          <cell r="B4357" t="str">
            <v>044882005</v>
          </cell>
          <cell r="BH4357">
            <v>1854.57</v>
          </cell>
        </row>
        <row r="4358">
          <cell r="B4358" t="str">
            <v>044886001</v>
          </cell>
          <cell r="BH4358">
            <v>325.14</v>
          </cell>
        </row>
        <row r="4359">
          <cell r="B4359" t="str">
            <v>044900001</v>
          </cell>
          <cell r="BH4359">
            <v>176.76</v>
          </cell>
        </row>
        <row r="4360">
          <cell r="B4360" t="str">
            <v>044900009</v>
          </cell>
          <cell r="BH4360">
            <v>138.66999999999999</v>
          </cell>
        </row>
        <row r="4361">
          <cell r="B4361" t="str">
            <v>044905002</v>
          </cell>
          <cell r="BH4361">
            <v>146.01</v>
          </cell>
        </row>
        <row r="4362">
          <cell r="B4362" t="str">
            <v>044905003</v>
          </cell>
          <cell r="BH4362">
            <v>362.19</v>
          </cell>
        </row>
        <row r="4363">
          <cell r="B4363" t="str">
            <v>044910001</v>
          </cell>
          <cell r="BH4363">
            <v>647.62</v>
          </cell>
        </row>
        <row r="4364">
          <cell r="B4364" t="str">
            <v>044910005</v>
          </cell>
          <cell r="BH4364">
            <v>193.94</v>
          </cell>
        </row>
        <row r="4365">
          <cell r="B4365" t="str">
            <v>044910007</v>
          </cell>
          <cell r="BH4365">
            <v>96.88</v>
          </cell>
        </row>
        <row r="4366">
          <cell r="B4366" t="str">
            <v>044910008</v>
          </cell>
          <cell r="BH4366">
            <v>178.14</v>
          </cell>
        </row>
        <row r="4367">
          <cell r="B4367" t="str">
            <v>044910009</v>
          </cell>
          <cell r="BH4367">
            <v>112.61</v>
          </cell>
        </row>
        <row r="4368">
          <cell r="B4368" t="str">
            <v>044910010</v>
          </cell>
          <cell r="BH4368">
            <v>49.86</v>
          </cell>
        </row>
        <row r="4369">
          <cell r="B4369" t="str">
            <v>044910011</v>
          </cell>
          <cell r="BH4369">
            <v>58.63</v>
          </cell>
        </row>
        <row r="4370">
          <cell r="B4370" t="str">
            <v>044910012</v>
          </cell>
          <cell r="BH4370">
            <v>195.95</v>
          </cell>
        </row>
        <row r="4371">
          <cell r="B4371" t="str">
            <v>044910020</v>
          </cell>
          <cell r="BH4371">
            <v>260.24</v>
          </cell>
        </row>
        <row r="4372">
          <cell r="B4372" t="str">
            <v>044910021</v>
          </cell>
          <cell r="BH4372">
            <v>245.32</v>
          </cell>
        </row>
        <row r="4373">
          <cell r="B4373" t="str">
            <v>044910121</v>
          </cell>
          <cell r="BH4373">
            <v>168.84</v>
          </cell>
        </row>
        <row r="4374">
          <cell r="B4374" t="str">
            <v>044910122</v>
          </cell>
          <cell r="BH4374">
            <v>74.08</v>
          </cell>
        </row>
        <row r="4375">
          <cell r="B4375" t="str">
            <v>044910203</v>
          </cell>
          <cell r="BH4375">
            <v>137.62</v>
          </cell>
        </row>
        <row r="4376">
          <cell r="B4376" t="str">
            <v>044910204</v>
          </cell>
          <cell r="BH4376">
            <v>69.34</v>
          </cell>
        </row>
        <row r="4377">
          <cell r="B4377" t="str">
            <v>044910205</v>
          </cell>
          <cell r="BH4377">
            <v>122.59</v>
          </cell>
        </row>
        <row r="4378">
          <cell r="B4378" t="str">
            <v>044910206</v>
          </cell>
          <cell r="BH4378">
            <v>99.17</v>
          </cell>
        </row>
        <row r="4379">
          <cell r="B4379" t="str">
            <v>044910208</v>
          </cell>
          <cell r="BH4379">
            <v>262.89999999999998</v>
          </cell>
        </row>
        <row r="4380">
          <cell r="B4380" t="str">
            <v>044910210</v>
          </cell>
          <cell r="BH4380">
            <v>20.28</v>
          </cell>
        </row>
        <row r="4381">
          <cell r="B4381" t="str">
            <v>044910250</v>
          </cell>
          <cell r="BH4381">
            <v>318.19</v>
          </cell>
        </row>
        <row r="4382">
          <cell r="B4382" t="str">
            <v>044910503</v>
          </cell>
          <cell r="BH4382">
            <v>1094.3</v>
          </cell>
        </row>
        <row r="4383">
          <cell r="B4383" t="str">
            <v>044910701</v>
          </cell>
          <cell r="BH4383">
            <v>349.79</v>
          </cell>
        </row>
        <row r="4384">
          <cell r="B4384" t="str">
            <v>044910702</v>
          </cell>
          <cell r="BH4384">
            <v>371.38</v>
          </cell>
        </row>
        <row r="4385">
          <cell r="B4385" t="str">
            <v>044910703</v>
          </cell>
          <cell r="BH4385">
            <v>337.87</v>
          </cell>
        </row>
        <row r="4386">
          <cell r="B4386" t="str">
            <v>044910711</v>
          </cell>
          <cell r="BH4386">
            <v>142.69</v>
          </cell>
        </row>
        <row r="4387">
          <cell r="B4387" t="str">
            <v>044910712</v>
          </cell>
          <cell r="BH4387">
            <v>184.43</v>
          </cell>
        </row>
        <row r="4388">
          <cell r="B4388" t="str">
            <v>044910713</v>
          </cell>
          <cell r="BH4388">
            <v>173.49</v>
          </cell>
        </row>
        <row r="4389">
          <cell r="B4389" t="str">
            <v>044910714</v>
          </cell>
          <cell r="BH4389">
            <v>120.66</v>
          </cell>
        </row>
        <row r="4390">
          <cell r="B4390" t="str">
            <v>044910716</v>
          </cell>
          <cell r="BH4390">
            <v>95.66</v>
          </cell>
        </row>
        <row r="4391">
          <cell r="B4391" t="str">
            <v>044910717</v>
          </cell>
          <cell r="BH4391">
            <v>95.66</v>
          </cell>
        </row>
        <row r="4392">
          <cell r="B4392" t="str">
            <v>044920105</v>
          </cell>
          <cell r="BH4392">
            <v>332.31</v>
          </cell>
        </row>
        <row r="4393">
          <cell r="B4393" t="str">
            <v>044920303</v>
          </cell>
          <cell r="BH4393">
            <v>326.37</v>
          </cell>
        </row>
        <row r="4394">
          <cell r="B4394" t="str">
            <v>044920304</v>
          </cell>
          <cell r="BH4394">
            <v>42.68</v>
          </cell>
        </row>
        <row r="4395">
          <cell r="B4395" t="str">
            <v>044930003</v>
          </cell>
          <cell r="BH4395">
            <v>88.68</v>
          </cell>
        </row>
        <row r="4396">
          <cell r="B4396" t="str">
            <v>044930004</v>
          </cell>
          <cell r="BH4396">
            <v>60.27</v>
          </cell>
        </row>
        <row r="4397">
          <cell r="B4397" t="str">
            <v>044930005</v>
          </cell>
          <cell r="BH4397">
            <v>182.26</v>
          </cell>
        </row>
        <row r="4398">
          <cell r="B4398" t="str">
            <v>044930007</v>
          </cell>
          <cell r="BH4398">
            <v>60.27</v>
          </cell>
        </row>
        <row r="4399">
          <cell r="B4399" t="str">
            <v>044930011</v>
          </cell>
          <cell r="BH4399">
            <v>353.04</v>
          </cell>
        </row>
        <row r="4400">
          <cell r="B4400" t="str">
            <v>044930012</v>
          </cell>
          <cell r="BH4400">
            <v>83.61</v>
          </cell>
        </row>
        <row r="4401">
          <cell r="B4401" t="str">
            <v>044930013</v>
          </cell>
          <cell r="BH4401">
            <v>44.5</v>
          </cell>
        </row>
        <row r="4402">
          <cell r="B4402" t="str">
            <v>044931001</v>
          </cell>
          <cell r="BH4402">
            <v>253.06</v>
          </cell>
        </row>
        <row r="4403">
          <cell r="B4403" t="str">
            <v>044931002</v>
          </cell>
          <cell r="BH4403">
            <v>41.51</v>
          </cell>
        </row>
        <row r="4404">
          <cell r="B4404" t="str">
            <v>044931003</v>
          </cell>
          <cell r="BH4404">
            <v>25.68</v>
          </cell>
        </row>
        <row r="4405">
          <cell r="B4405" t="str">
            <v>044931004</v>
          </cell>
          <cell r="BH4405">
            <v>38.15</v>
          </cell>
        </row>
        <row r="4406">
          <cell r="B4406" t="str">
            <v>044931005</v>
          </cell>
          <cell r="BH4406">
            <v>56.04</v>
          </cell>
        </row>
        <row r="4407">
          <cell r="B4407" t="str">
            <v>044931008</v>
          </cell>
          <cell r="BH4407">
            <v>29.04</v>
          </cell>
        </row>
        <row r="4408">
          <cell r="B4408" t="str">
            <v>044932004</v>
          </cell>
          <cell r="BH4408">
            <v>95.53</v>
          </cell>
        </row>
        <row r="4409">
          <cell r="B4409" t="str">
            <v>044935001</v>
          </cell>
          <cell r="BH4409">
            <v>108.24</v>
          </cell>
        </row>
        <row r="4410">
          <cell r="B4410" t="str">
            <v>044935011</v>
          </cell>
          <cell r="BH4410">
            <v>42.72</v>
          </cell>
        </row>
        <row r="4411">
          <cell r="B4411" t="str">
            <v>044940011</v>
          </cell>
          <cell r="BH4411">
            <v>409.82</v>
          </cell>
        </row>
        <row r="4412">
          <cell r="B4412" t="str">
            <v>044940012</v>
          </cell>
          <cell r="BH4412">
            <v>1011.64</v>
          </cell>
        </row>
        <row r="4413">
          <cell r="B4413" t="str">
            <v>044940051</v>
          </cell>
          <cell r="BH4413">
            <v>60.41</v>
          </cell>
        </row>
        <row r="4414">
          <cell r="B4414" t="str">
            <v>044941011</v>
          </cell>
          <cell r="BH4414">
            <v>371.16</v>
          </cell>
        </row>
        <row r="4415">
          <cell r="B4415" t="str">
            <v>044942202</v>
          </cell>
          <cell r="BH4415">
            <v>200.72</v>
          </cell>
        </row>
        <row r="4416">
          <cell r="B4416" t="str">
            <v>044950001</v>
          </cell>
          <cell r="BH4416">
            <v>669.52</v>
          </cell>
        </row>
        <row r="4417">
          <cell r="B4417" t="str">
            <v>044950002</v>
          </cell>
          <cell r="BH4417">
            <v>996.15</v>
          </cell>
        </row>
        <row r="4418">
          <cell r="B4418" t="str">
            <v>044950003</v>
          </cell>
          <cell r="BH4418">
            <v>281.67</v>
          </cell>
        </row>
        <row r="4419">
          <cell r="B4419" t="str">
            <v>044950004</v>
          </cell>
          <cell r="BH4419">
            <v>391.29</v>
          </cell>
        </row>
        <row r="4420">
          <cell r="B4420" t="str">
            <v>044950007</v>
          </cell>
          <cell r="BH4420">
            <v>44.19</v>
          </cell>
        </row>
        <row r="4421">
          <cell r="B4421" t="str">
            <v>044950008</v>
          </cell>
          <cell r="BH4421">
            <v>13.27</v>
          </cell>
        </row>
        <row r="4422">
          <cell r="B4422" t="str">
            <v>044950010</v>
          </cell>
          <cell r="BH4422">
            <v>327.49</v>
          </cell>
        </row>
        <row r="4423">
          <cell r="B4423" t="str">
            <v>044950011</v>
          </cell>
          <cell r="BH4423">
            <v>291.87</v>
          </cell>
        </row>
        <row r="4424">
          <cell r="B4424" t="str">
            <v>044950201</v>
          </cell>
          <cell r="BH4424">
            <v>599.26</v>
          </cell>
        </row>
        <row r="4425">
          <cell r="B4425" t="str">
            <v>044950202</v>
          </cell>
          <cell r="BH4425">
            <v>508.97</v>
          </cell>
        </row>
        <row r="4426">
          <cell r="B4426" t="str">
            <v>044950203</v>
          </cell>
          <cell r="BH4426">
            <v>118.2</v>
          </cell>
        </row>
        <row r="4427">
          <cell r="B4427" t="str">
            <v>044950215</v>
          </cell>
          <cell r="BH4427">
            <v>419.14</v>
          </cell>
        </row>
        <row r="4428">
          <cell r="B4428" t="str">
            <v>044950225</v>
          </cell>
          <cell r="BH4428">
            <v>293.52999999999997</v>
          </cell>
        </row>
        <row r="4429">
          <cell r="B4429" t="str">
            <v>044950271</v>
          </cell>
          <cell r="BH4429">
            <v>684.77</v>
          </cell>
        </row>
        <row r="4430">
          <cell r="B4430" t="str">
            <v>044960001</v>
          </cell>
          <cell r="BH4430">
            <v>739.74</v>
          </cell>
        </row>
        <row r="4431">
          <cell r="B4431" t="str">
            <v>044960002</v>
          </cell>
          <cell r="BH4431">
            <v>946.58</v>
          </cell>
        </row>
        <row r="4432">
          <cell r="B4432" t="str">
            <v>044960003</v>
          </cell>
          <cell r="BH4432">
            <v>734.71</v>
          </cell>
        </row>
        <row r="4433">
          <cell r="B4433" t="str">
            <v>044960009</v>
          </cell>
          <cell r="BH4433">
            <v>40.33</v>
          </cell>
        </row>
        <row r="4434">
          <cell r="B4434" t="str">
            <v>044960010</v>
          </cell>
          <cell r="BH4434">
            <v>436.27</v>
          </cell>
        </row>
        <row r="4435">
          <cell r="B4435" t="str">
            <v>044960011</v>
          </cell>
          <cell r="BH4435">
            <v>148.21</v>
          </cell>
        </row>
        <row r="4436">
          <cell r="B4436" t="str">
            <v>044960012</v>
          </cell>
          <cell r="BH4436">
            <v>181.07</v>
          </cell>
        </row>
        <row r="4437">
          <cell r="B4437" t="str">
            <v>044960201</v>
          </cell>
          <cell r="BH4437">
            <v>704.26</v>
          </cell>
        </row>
        <row r="4438">
          <cell r="B4438" t="str">
            <v>044960202</v>
          </cell>
          <cell r="BH4438">
            <v>506</v>
          </cell>
        </row>
        <row r="4439">
          <cell r="B4439" t="str">
            <v>044960203</v>
          </cell>
          <cell r="BH4439">
            <v>130.49</v>
          </cell>
        </row>
        <row r="4440">
          <cell r="B4440" t="str">
            <v>044960204</v>
          </cell>
          <cell r="BH4440">
            <v>81.67</v>
          </cell>
        </row>
        <row r="4441">
          <cell r="B4441" t="str">
            <v>044960215</v>
          </cell>
          <cell r="BH4441">
            <v>322.99</v>
          </cell>
        </row>
        <row r="4442">
          <cell r="B4442" t="str">
            <v>044960801</v>
          </cell>
          <cell r="BH4442">
            <v>409.05</v>
          </cell>
        </row>
        <row r="4443">
          <cell r="B4443" t="str">
            <v>044970001</v>
          </cell>
          <cell r="BH4443">
            <v>735.13</v>
          </cell>
        </row>
        <row r="4444">
          <cell r="B4444" t="str">
            <v>044970002</v>
          </cell>
          <cell r="BH4444">
            <v>908.34</v>
          </cell>
        </row>
        <row r="4445">
          <cell r="B4445" t="str">
            <v>044970003</v>
          </cell>
          <cell r="BH4445">
            <v>1142.1600000000001</v>
          </cell>
        </row>
        <row r="4446">
          <cell r="B4446" t="str">
            <v>044970004</v>
          </cell>
          <cell r="BH4446">
            <v>385.19</v>
          </cell>
        </row>
        <row r="4447">
          <cell r="B4447" t="str">
            <v>044970008</v>
          </cell>
          <cell r="BH4447">
            <v>126.4</v>
          </cell>
        </row>
        <row r="4448">
          <cell r="B4448" t="str">
            <v>044970010</v>
          </cell>
          <cell r="BH4448">
            <v>478.18</v>
          </cell>
        </row>
        <row r="4449">
          <cell r="B4449" t="str">
            <v>044970046</v>
          </cell>
          <cell r="BH4449">
            <v>68.64</v>
          </cell>
        </row>
        <row r="4450">
          <cell r="B4450" t="str">
            <v>044970047</v>
          </cell>
          <cell r="BH4450">
            <v>176.01</v>
          </cell>
        </row>
        <row r="4451">
          <cell r="B4451" t="str">
            <v>044970049</v>
          </cell>
          <cell r="BH4451">
            <v>362.29</v>
          </cell>
        </row>
        <row r="4452">
          <cell r="B4452" t="str">
            <v>044970052</v>
          </cell>
          <cell r="BH4452">
            <v>152.81</v>
          </cell>
        </row>
        <row r="4453">
          <cell r="B4453" t="str">
            <v>044970055</v>
          </cell>
          <cell r="BH4453">
            <v>707.41</v>
          </cell>
        </row>
        <row r="4454">
          <cell r="B4454" t="str">
            <v>044970060</v>
          </cell>
          <cell r="BH4454">
            <v>54.46</v>
          </cell>
        </row>
        <row r="4455">
          <cell r="B4455" t="str">
            <v>044970101</v>
          </cell>
          <cell r="BH4455">
            <v>375.7</v>
          </cell>
        </row>
        <row r="4456">
          <cell r="B4456" t="str">
            <v>044970102</v>
          </cell>
          <cell r="BH4456">
            <v>807.48</v>
          </cell>
        </row>
        <row r="4457">
          <cell r="B4457" t="str">
            <v>044970105</v>
          </cell>
          <cell r="BH4457">
            <v>70.61</v>
          </cell>
        </row>
        <row r="4458">
          <cell r="B4458" t="str">
            <v>044970107</v>
          </cell>
          <cell r="BH4458">
            <v>99.83</v>
          </cell>
        </row>
        <row r="4459">
          <cell r="B4459" t="str">
            <v>044970252</v>
          </cell>
          <cell r="BH4459">
            <v>120.17</v>
          </cell>
        </row>
        <row r="4460">
          <cell r="B4460" t="str">
            <v>044970253</v>
          </cell>
          <cell r="BH4460">
            <v>185.54</v>
          </cell>
        </row>
        <row r="4461">
          <cell r="B4461" t="str">
            <v>044970255</v>
          </cell>
          <cell r="BH4461">
            <v>56.04</v>
          </cell>
        </row>
        <row r="4462">
          <cell r="B4462" t="str">
            <v>044970256</v>
          </cell>
          <cell r="BH4462">
            <v>58.71</v>
          </cell>
        </row>
        <row r="4463">
          <cell r="B4463" t="str">
            <v>044970257</v>
          </cell>
          <cell r="BH4463">
            <v>236.01</v>
          </cell>
        </row>
        <row r="4464">
          <cell r="B4464" t="str">
            <v>044970445</v>
          </cell>
          <cell r="BH4464">
            <v>469.26</v>
          </cell>
        </row>
        <row r="4465">
          <cell r="B4465" t="str">
            <v>044970451</v>
          </cell>
          <cell r="BH4465">
            <v>686.34</v>
          </cell>
        </row>
        <row r="4466">
          <cell r="B4466" t="str">
            <v>044970476</v>
          </cell>
          <cell r="BH4466">
            <v>1121.81</v>
          </cell>
        </row>
        <row r="4467">
          <cell r="B4467" t="str">
            <v>044980101</v>
          </cell>
          <cell r="BH4467">
            <v>152.91999999999999</v>
          </cell>
        </row>
        <row r="4468">
          <cell r="B4468" t="str">
            <v>044980102</v>
          </cell>
          <cell r="BH4468">
            <v>204.91</v>
          </cell>
        </row>
        <row r="4469">
          <cell r="B4469" t="str">
            <v>044990011</v>
          </cell>
          <cell r="BH4469">
            <v>1262.42</v>
          </cell>
        </row>
        <row r="4470">
          <cell r="B4470" t="str">
            <v>044990012</v>
          </cell>
          <cell r="BH4470">
            <v>234.8</v>
          </cell>
        </row>
        <row r="4471">
          <cell r="B4471" t="str">
            <v>044990016</v>
          </cell>
          <cell r="BH4471">
            <v>214.11</v>
          </cell>
        </row>
        <row r="4472">
          <cell r="B4472" t="str">
            <v>044990021</v>
          </cell>
          <cell r="BH4472">
            <v>1152.3399999999999</v>
          </cell>
        </row>
        <row r="4473">
          <cell r="B4473" t="str">
            <v>044990022</v>
          </cell>
          <cell r="BH4473">
            <v>1687.73</v>
          </cell>
        </row>
        <row r="4474">
          <cell r="B4474" t="str">
            <v>044990023</v>
          </cell>
          <cell r="BH4474">
            <v>2168.83</v>
          </cell>
        </row>
        <row r="4475">
          <cell r="B4475" t="str">
            <v>044990024</v>
          </cell>
          <cell r="BH4475">
            <v>101.03</v>
          </cell>
        </row>
        <row r="4476">
          <cell r="B4476" t="str">
            <v>044990025</v>
          </cell>
          <cell r="BH4476">
            <v>945.37</v>
          </cell>
        </row>
        <row r="4477">
          <cell r="B4477" t="str">
            <v>044990032</v>
          </cell>
          <cell r="BH4477">
            <v>25.4</v>
          </cell>
        </row>
        <row r="4478">
          <cell r="B4478" t="str">
            <v>044990046</v>
          </cell>
          <cell r="BH4478">
            <v>54.68</v>
          </cell>
        </row>
        <row r="4479">
          <cell r="B4479" t="str">
            <v>044990047</v>
          </cell>
          <cell r="BH4479">
            <v>54.68</v>
          </cell>
        </row>
        <row r="4480">
          <cell r="B4480" t="str">
            <v>044990051</v>
          </cell>
          <cell r="BH4480">
            <v>1398.77</v>
          </cell>
        </row>
        <row r="4481">
          <cell r="B4481" t="str">
            <v>044990211</v>
          </cell>
          <cell r="BH4481">
            <v>85.03</v>
          </cell>
        </row>
        <row r="4482">
          <cell r="B4482" t="str">
            <v>044990221</v>
          </cell>
          <cell r="BH4482">
            <v>879.4</v>
          </cell>
        </row>
        <row r="4483">
          <cell r="B4483" t="str">
            <v>044990261</v>
          </cell>
          <cell r="BH4483">
            <v>911.22</v>
          </cell>
        </row>
        <row r="4484">
          <cell r="B4484" t="str">
            <v>044990311</v>
          </cell>
          <cell r="BH4484">
            <v>527.22</v>
          </cell>
        </row>
        <row r="4485">
          <cell r="B4485" t="str">
            <v>044990313</v>
          </cell>
          <cell r="BH4485">
            <v>350.94</v>
          </cell>
        </row>
        <row r="4486">
          <cell r="B4486" t="str">
            <v>046010300</v>
          </cell>
          <cell r="BH4486">
            <v>253.83</v>
          </cell>
        </row>
        <row r="4487">
          <cell r="B4487" t="str">
            <v>046020314</v>
          </cell>
          <cell r="BH4487">
            <v>238.44</v>
          </cell>
        </row>
        <row r="4488">
          <cell r="B4488" t="str">
            <v>046020330</v>
          </cell>
          <cell r="BH4488">
            <v>1044.01</v>
          </cell>
        </row>
        <row r="4489">
          <cell r="B4489" t="str">
            <v>046140002</v>
          </cell>
          <cell r="BH4489">
            <v>141.06</v>
          </cell>
        </row>
        <row r="4490">
          <cell r="B4490" t="str">
            <v>046144901</v>
          </cell>
          <cell r="BH4490">
            <v>54.01</v>
          </cell>
        </row>
        <row r="4491">
          <cell r="B4491" t="str">
            <v>046144907</v>
          </cell>
          <cell r="BH4491">
            <v>16.809999999999999</v>
          </cell>
        </row>
        <row r="4492">
          <cell r="B4492" t="str">
            <v>046144908</v>
          </cell>
          <cell r="BH4492">
            <v>83.47</v>
          </cell>
        </row>
        <row r="4493">
          <cell r="B4493" t="str">
            <v>046144917</v>
          </cell>
          <cell r="BH4493">
            <v>23.88</v>
          </cell>
        </row>
        <row r="4494">
          <cell r="B4494" t="str">
            <v>046170016</v>
          </cell>
          <cell r="BH4494">
            <v>15.17</v>
          </cell>
        </row>
        <row r="4495">
          <cell r="B4495" t="str">
            <v>046170400</v>
          </cell>
          <cell r="BH4495">
            <v>836.76</v>
          </cell>
        </row>
        <row r="4496">
          <cell r="B4496" t="str">
            <v>046170405</v>
          </cell>
          <cell r="BH4496">
            <v>106.69</v>
          </cell>
        </row>
        <row r="4497">
          <cell r="B4497" t="str">
            <v>046170508</v>
          </cell>
          <cell r="BH4497">
            <v>195.63</v>
          </cell>
        </row>
        <row r="4498">
          <cell r="B4498" t="str">
            <v>046170510</v>
          </cell>
          <cell r="BH4498">
            <v>347.86</v>
          </cell>
        </row>
        <row r="4499">
          <cell r="B4499" t="str">
            <v>046180003</v>
          </cell>
          <cell r="BH4499">
            <v>55.04</v>
          </cell>
        </row>
        <row r="4500">
          <cell r="B4500" t="str">
            <v>046180006</v>
          </cell>
          <cell r="BH4500">
            <v>360.25</v>
          </cell>
        </row>
        <row r="4501">
          <cell r="B4501" t="str">
            <v>046180007</v>
          </cell>
          <cell r="BH4501">
            <v>322.23</v>
          </cell>
        </row>
        <row r="4502">
          <cell r="B4502" t="str">
            <v>046180009</v>
          </cell>
          <cell r="BH4502">
            <v>21.59</v>
          </cell>
        </row>
        <row r="4503">
          <cell r="B4503" t="str">
            <v>046180010</v>
          </cell>
          <cell r="BH4503">
            <v>17.190000000000001</v>
          </cell>
        </row>
        <row r="4504">
          <cell r="B4504" t="str">
            <v>046210003</v>
          </cell>
          <cell r="BH4504">
            <v>3485.41</v>
          </cell>
        </row>
        <row r="4505">
          <cell r="B4505" t="str">
            <v>046210004</v>
          </cell>
          <cell r="BH4505">
            <v>1229.24</v>
          </cell>
        </row>
        <row r="4506">
          <cell r="B4506" t="str">
            <v>046210007</v>
          </cell>
          <cell r="BH4506">
            <v>138.61000000000001</v>
          </cell>
        </row>
        <row r="4507">
          <cell r="B4507" t="str">
            <v>046210011</v>
          </cell>
          <cell r="BH4507">
            <v>169.34</v>
          </cell>
        </row>
        <row r="4508">
          <cell r="B4508" t="str">
            <v>046230005</v>
          </cell>
          <cell r="BH4508">
            <v>130.04</v>
          </cell>
        </row>
        <row r="4509">
          <cell r="B4509" t="str">
            <v>046230007</v>
          </cell>
          <cell r="BH4509">
            <v>19.93</v>
          </cell>
        </row>
        <row r="4510">
          <cell r="B4510" t="str">
            <v>046230011</v>
          </cell>
          <cell r="BH4510">
            <v>18.899999999999999</v>
          </cell>
        </row>
        <row r="4511">
          <cell r="B4511" t="str">
            <v>046240003</v>
          </cell>
          <cell r="BH4511">
            <v>269.07</v>
          </cell>
        </row>
        <row r="4512">
          <cell r="B4512" t="str">
            <v>046250003</v>
          </cell>
          <cell r="BH4512">
            <v>1637.9</v>
          </cell>
        </row>
        <row r="4513">
          <cell r="B4513" t="str">
            <v>046250004</v>
          </cell>
          <cell r="BH4513">
            <v>126.92</v>
          </cell>
        </row>
        <row r="4514">
          <cell r="B4514" t="str">
            <v>046250005</v>
          </cell>
          <cell r="BH4514">
            <v>655.97</v>
          </cell>
        </row>
        <row r="4515">
          <cell r="B4515" t="str">
            <v>046250007</v>
          </cell>
          <cell r="BH4515">
            <v>513.22</v>
          </cell>
        </row>
        <row r="4516">
          <cell r="B4516" t="str">
            <v>046250008</v>
          </cell>
          <cell r="BH4516">
            <v>283.44</v>
          </cell>
        </row>
        <row r="4517">
          <cell r="B4517" t="str">
            <v>046250009</v>
          </cell>
          <cell r="BH4517">
            <v>125.91</v>
          </cell>
        </row>
        <row r="4518">
          <cell r="B4518" t="str">
            <v>046250010</v>
          </cell>
          <cell r="BH4518">
            <v>67.599999999999994</v>
          </cell>
        </row>
        <row r="4519">
          <cell r="B4519" t="str">
            <v>046250015</v>
          </cell>
          <cell r="BH4519">
            <v>353.49</v>
          </cell>
        </row>
        <row r="4520">
          <cell r="B4520" t="str">
            <v>046250022</v>
          </cell>
          <cell r="BH4520">
            <v>565.17999999999995</v>
          </cell>
        </row>
        <row r="4521">
          <cell r="B4521" t="str">
            <v>046250023</v>
          </cell>
          <cell r="BH4521">
            <v>629.97</v>
          </cell>
        </row>
        <row r="4522">
          <cell r="B4522" t="str">
            <v>046250024</v>
          </cell>
          <cell r="BH4522">
            <v>90.98</v>
          </cell>
        </row>
        <row r="4523">
          <cell r="B4523" t="str">
            <v>046255023</v>
          </cell>
          <cell r="BH4523">
            <v>271.68</v>
          </cell>
        </row>
        <row r="4524">
          <cell r="B4524" t="str">
            <v>046258002</v>
          </cell>
          <cell r="BH4524">
            <v>2824.01</v>
          </cell>
        </row>
        <row r="4525">
          <cell r="B4525" t="str">
            <v>046258005</v>
          </cell>
          <cell r="BH4525">
            <v>2143.1</v>
          </cell>
        </row>
        <row r="4526">
          <cell r="B4526" t="str">
            <v>046258006</v>
          </cell>
          <cell r="BH4526">
            <v>229.19</v>
          </cell>
        </row>
        <row r="4527">
          <cell r="B4527" t="str">
            <v>046258007</v>
          </cell>
          <cell r="BH4527">
            <v>280.95999999999998</v>
          </cell>
        </row>
        <row r="4528">
          <cell r="B4528" t="str">
            <v>046258010</v>
          </cell>
          <cell r="BH4528">
            <v>1827.5</v>
          </cell>
        </row>
        <row r="4529">
          <cell r="B4529" t="str">
            <v>046260001</v>
          </cell>
          <cell r="BH4529">
            <v>161.99</v>
          </cell>
        </row>
        <row r="4530">
          <cell r="B4530" t="str">
            <v>046260901</v>
          </cell>
          <cell r="BH4530">
            <v>298.72000000000003</v>
          </cell>
        </row>
        <row r="4531">
          <cell r="B4531" t="str">
            <v>046260903</v>
          </cell>
          <cell r="BH4531">
            <v>20.260000000000002</v>
          </cell>
        </row>
        <row r="4532">
          <cell r="B4532" t="str">
            <v>046265001</v>
          </cell>
          <cell r="BH4532">
            <v>253.47</v>
          </cell>
        </row>
        <row r="4533">
          <cell r="B4533" t="str">
            <v>046270002</v>
          </cell>
          <cell r="BH4533">
            <v>588.42999999999995</v>
          </cell>
        </row>
        <row r="4534">
          <cell r="B4534" t="str">
            <v>046270904</v>
          </cell>
          <cell r="BH4534">
            <v>146.01</v>
          </cell>
        </row>
        <row r="4535">
          <cell r="B4535" t="str">
            <v>046270905</v>
          </cell>
          <cell r="BH4535">
            <v>136.80000000000001</v>
          </cell>
        </row>
        <row r="4536">
          <cell r="B4536" t="str">
            <v>046270907</v>
          </cell>
          <cell r="BH4536">
            <v>37.49</v>
          </cell>
        </row>
        <row r="4537">
          <cell r="B4537" t="str">
            <v>046271002</v>
          </cell>
          <cell r="BH4537">
            <v>171.61</v>
          </cell>
        </row>
        <row r="4538">
          <cell r="B4538" t="str">
            <v>046271004</v>
          </cell>
          <cell r="BH4538">
            <v>503.11</v>
          </cell>
        </row>
        <row r="4539">
          <cell r="B4539" t="str">
            <v>046275002</v>
          </cell>
          <cell r="BH4539">
            <v>134.96</v>
          </cell>
        </row>
        <row r="4540">
          <cell r="B4540" t="str">
            <v>046280005</v>
          </cell>
          <cell r="BH4540">
            <v>328.18</v>
          </cell>
        </row>
        <row r="4541">
          <cell r="B4541" t="str">
            <v>046280006</v>
          </cell>
          <cell r="BH4541">
            <v>47.59</v>
          </cell>
        </row>
        <row r="4542">
          <cell r="B4542" t="str">
            <v>046280007</v>
          </cell>
          <cell r="BH4542">
            <v>650.47</v>
          </cell>
        </row>
        <row r="4543">
          <cell r="B4543" t="str">
            <v>046280010</v>
          </cell>
          <cell r="BH4543">
            <v>87.49</v>
          </cell>
        </row>
        <row r="4544">
          <cell r="B4544" t="str">
            <v>046280012</v>
          </cell>
          <cell r="BH4544">
            <v>574.9</v>
          </cell>
        </row>
        <row r="4545">
          <cell r="B4545" t="str">
            <v>046280101</v>
          </cell>
          <cell r="BH4545">
            <v>1151.95</v>
          </cell>
        </row>
        <row r="4546">
          <cell r="B4546" t="str">
            <v>046280102</v>
          </cell>
          <cell r="BH4546">
            <v>664.46</v>
          </cell>
        </row>
        <row r="4547">
          <cell r="B4547" t="str">
            <v>046280106</v>
          </cell>
          <cell r="BH4547">
            <v>76.760000000000005</v>
          </cell>
        </row>
        <row r="4548">
          <cell r="B4548" t="str">
            <v>046280202</v>
          </cell>
          <cell r="BH4548">
            <v>577.53</v>
          </cell>
        </row>
        <row r="4549">
          <cell r="B4549" t="str">
            <v>47222724</v>
          </cell>
          <cell r="BH4549">
            <v>13208.2</v>
          </cell>
        </row>
        <row r="4550">
          <cell r="B4550" t="str">
            <v>47224135</v>
          </cell>
          <cell r="BH4550">
            <v>14409.96</v>
          </cell>
        </row>
        <row r="4551">
          <cell r="B4551" t="str">
            <v>048060123</v>
          </cell>
          <cell r="BH4551">
            <v>79.33</v>
          </cell>
        </row>
        <row r="4552">
          <cell r="B4552" t="str">
            <v>049030018</v>
          </cell>
          <cell r="BH4552">
            <v>30.95</v>
          </cell>
        </row>
        <row r="4553">
          <cell r="B4553" t="str">
            <v>049030021</v>
          </cell>
          <cell r="BH4553">
            <v>16</v>
          </cell>
        </row>
        <row r="4554">
          <cell r="B4554" t="str">
            <v>049030024</v>
          </cell>
          <cell r="BH4554">
            <v>25.34</v>
          </cell>
        </row>
        <row r="4555">
          <cell r="B4555" t="str">
            <v>049030042</v>
          </cell>
          <cell r="BH4555">
            <v>16</v>
          </cell>
        </row>
        <row r="4556">
          <cell r="B4556" t="str">
            <v>049220400</v>
          </cell>
          <cell r="BH4556">
            <v>1232.46</v>
          </cell>
        </row>
        <row r="4557">
          <cell r="B4557" t="str">
            <v>049220402</v>
          </cell>
          <cell r="BH4557">
            <v>89.37</v>
          </cell>
        </row>
        <row r="4558">
          <cell r="B4558" t="str">
            <v>049220403</v>
          </cell>
          <cell r="BH4558">
            <v>104.48</v>
          </cell>
        </row>
        <row r="4559">
          <cell r="B4559" t="str">
            <v>049220404</v>
          </cell>
          <cell r="BH4559">
            <v>71.13</v>
          </cell>
        </row>
        <row r="4560">
          <cell r="B4560" t="str">
            <v>049220405</v>
          </cell>
          <cell r="BH4560">
            <v>107.5</v>
          </cell>
        </row>
        <row r="4561">
          <cell r="B4561" t="str">
            <v>049220406</v>
          </cell>
          <cell r="BH4561">
            <v>342.85</v>
          </cell>
        </row>
        <row r="4562">
          <cell r="B4562" t="str">
            <v>049220407</v>
          </cell>
          <cell r="BH4562">
            <v>20.69</v>
          </cell>
        </row>
        <row r="4563">
          <cell r="B4563" t="str">
            <v>049220408</v>
          </cell>
          <cell r="BH4563">
            <v>464.88</v>
          </cell>
        </row>
        <row r="4564">
          <cell r="B4564" t="str">
            <v>049220450</v>
          </cell>
          <cell r="BH4564">
            <v>579.98</v>
          </cell>
        </row>
        <row r="4565">
          <cell r="B4565" t="str">
            <v>049220710</v>
          </cell>
          <cell r="BH4565">
            <v>2553.1</v>
          </cell>
        </row>
        <row r="4566">
          <cell r="B4566" t="str">
            <v>049220720</v>
          </cell>
          <cell r="BH4566">
            <v>414.78</v>
          </cell>
        </row>
        <row r="4567">
          <cell r="B4567" t="str">
            <v>049220803</v>
          </cell>
          <cell r="BH4567">
            <v>27.23</v>
          </cell>
        </row>
        <row r="4568">
          <cell r="B4568" t="str">
            <v>049221000</v>
          </cell>
          <cell r="BH4568">
            <v>1499.08</v>
          </cell>
        </row>
        <row r="4569">
          <cell r="B4569" t="str">
            <v>049221010</v>
          </cell>
          <cell r="BH4569">
            <v>2212.2800000000002</v>
          </cell>
        </row>
        <row r="4570">
          <cell r="B4570" t="str">
            <v>049221400</v>
          </cell>
          <cell r="BH4570">
            <v>15.87</v>
          </cell>
        </row>
        <row r="4571">
          <cell r="B4571" t="str">
            <v>049221450</v>
          </cell>
          <cell r="BH4571">
            <v>22.63</v>
          </cell>
        </row>
        <row r="4572">
          <cell r="B4572" t="str">
            <v>049221800</v>
          </cell>
          <cell r="BH4572">
            <v>87</v>
          </cell>
        </row>
        <row r="4573">
          <cell r="B4573" t="str">
            <v>049221900</v>
          </cell>
          <cell r="BH4573">
            <v>34</v>
          </cell>
        </row>
        <row r="4574">
          <cell r="B4574" t="str">
            <v>49223724</v>
          </cell>
          <cell r="BH4574">
            <v>14176.51</v>
          </cell>
        </row>
        <row r="4575">
          <cell r="B4575" t="str">
            <v>49224135</v>
          </cell>
          <cell r="BH4575">
            <v>15258.5</v>
          </cell>
        </row>
        <row r="4576">
          <cell r="B4576" t="str">
            <v>49225214</v>
          </cell>
          <cell r="BH4576">
            <v>14188.69</v>
          </cell>
        </row>
        <row r="4577">
          <cell r="B4577" t="str">
            <v>49225215</v>
          </cell>
          <cell r="BH4577">
            <v>16840.88</v>
          </cell>
        </row>
        <row r="4578">
          <cell r="B4578" t="str">
            <v>49225743</v>
          </cell>
          <cell r="BH4578">
            <v>29003.63</v>
          </cell>
        </row>
        <row r="4579">
          <cell r="B4579" t="str">
            <v>049351000</v>
          </cell>
          <cell r="BH4579">
            <v>232.92</v>
          </cell>
        </row>
        <row r="4580">
          <cell r="B4580" t="str">
            <v>049351200</v>
          </cell>
          <cell r="BH4580">
            <v>286.88</v>
          </cell>
        </row>
        <row r="4581">
          <cell r="B4581" t="str">
            <v>049351600</v>
          </cell>
          <cell r="BH4581">
            <v>248.03</v>
          </cell>
        </row>
        <row r="4582">
          <cell r="B4582" t="str">
            <v>049351700</v>
          </cell>
          <cell r="BH4582">
            <v>87.67</v>
          </cell>
        </row>
        <row r="4583">
          <cell r="B4583" t="str">
            <v>049351705</v>
          </cell>
          <cell r="BH4583">
            <v>419.35</v>
          </cell>
        </row>
        <row r="4584">
          <cell r="B4584" t="str">
            <v>049360000</v>
          </cell>
          <cell r="BH4584">
            <v>290.95</v>
          </cell>
        </row>
        <row r="4585">
          <cell r="B4585" t="str">
            <v>049360002</v>
          </cell>
          <cell r="BH4585">
            <v>65.900000000000006</v>
          </cell>
        </row>
        <row r="4586">
          <cell r="B4586" t="str">
            <v>049360004</v>
          </cell>
          <cell r="BH4586">
            <v>16.47</v>
          </cell>
        </row>
        <row r="4587">
          <cell r="B4587" t="str">
            <v>049370000</v>
          </cell>
          <cell r="BH4587">
            <v>369.2</v>
          </cell>
        </row>
        <row r="4588">
          <cell r="B4588" t="str">
            <v>049591400</v>
          </cell>
          <cell r="BH4588">
            <v>74.2</v>
          </cell>
        </row>
        <row r="4589">
          <cell r="B4589" t="str">
            <v>049595306</v>
          </cell>
          <cell r="BH4589">
            <v>21.87</v>
          </cell>
        </row>
        <row r="4590">
          <cell r="B4590" t="str">
            <v>049596000</v>
          </cell>
          <cell r="BH4590">
            <v>138.24</v>
          </cell>
        </row>
        <row r="4591">
          <cell r="B4591" t="str">
            <v>049596020</v>
          </cell>
          <cell r="BH4591">
            <v>168.79</v>
          </cell>
        </row>
        <row r="4592">
          <cell r="B4592" t="str">
            <v>049596030</v>
          </cell>
          <cell r="BH4592">
            <v>163.43</v>
          </cell>
        </row>
        <row r="4593">
          <cell r="B4593" t="str">
            <v>049596200</v>
          </cell>
          <cell r="BH4593">
            <v>928.54</v>
          </cell>
        </row>
        <row r="4594">
          <cell r="B4594" t="str">
            <v>049596210</v>
          </cell>
          <cell r="BH4594">
            <v>935.51</v>
          </cell>
        </row>
        <row r="4595">
          <cell r="B4595" t="str">
            <v>049597100</v>
          </cell>
          <cell r="BH4595">
            <v>330.35</v>
          </cell>
        </row>
        <row r="4596">
          <cell r="B4596" t="str">
            <v>049940300</v>
          </cell>
          <cell r="BH4596">
            <v>480.19</v>
          </cell>
        </row>
        <row r="4597">
          <cell r="B4597" t="str">
            <v>049940600</v>
          </cell>
          <cell r="BH4597">
            <v>637.27</v>
          </cell>
        </row>
        <row r="4598">
          <cell r="B4598" t="str">
            <v>050040309</v>
          </cell>
          <cell r="BH4598">
            <v>18.98</v>
          </cell>
        </row>
        <row r="4599">
          <cell r="B4599" t="str">
            <v>050040313</v>
          </cell>
          <cell r="BH4599">
            <v>42.93</v>
          </cell>
        </row>
        <row r="4600">
          <cell r="B4600" t="str">
            <v>050040317</v>
          </cell>
          <cell r="BH4600">
            <v>37.64</v>
          </cell>
        </row>
        <row r="4601">
          <cell r="B4601" t="str">
            <v>050040318</v>
          </cell>
          <cell r="BH4601">
            <v>42.71</v>
          </cell>
        </row>
        <row r="4602">
          <cell r="B4602" t="str">
            <v>050040319</v>
          </cell>
          <cell r="BH4602">
            <v>37.92</v>
          </cell>
        </row>
        <row r="4603">
          <cell r="B4603" t="str">
            <v>050040323</v>
          </cell>
          <cell r="BH4603">
            <v>45.4</v>
          </cell>
        </row>
        <row r="4604">
          <cell r="B4604" t="str">
            <v>050040325</v>
          </cell>
          <cell r="BH4604">
            <v>37.35</v>
          </cell>
        </row>
        <row r="4605">
          <cell r="B4605" t="str">
            <v>050040326</v>
          </cell>
          <cell r="BH4605">
            <v>13.61</v>
          </cell>
        </row>
        <row r="4606">
          <cell r="B4606" t="str">
            <v>050044303</v>
          </cell>
          <cell r="BH4606">
            <v>12.43</v>
          </cell>
        </row>
        <row r="4607">
          <cell r="B4607" t="str">
            <v>050068303</v>
          </cell>
          <cell r="BH4607">
            <v>39.29</v>
          </cell>
        </row>
        <row r="4608">
          <cell r="B4608" t="str">
            <v>050068400</v>
          </cell>
          <cell r="BH4608">
            <v>17.559999999999999</v>
          </cell>
        </row>
        <row r="4609">
          <cell r="B4609" t="str">
            <v>050070101</v>
          </cell>
          <cell r="BH4609">
            <v>333.01</v>
          </cell>
        </row>
        <row r="4610">
          <cell r="B4610" t="str">
            <v>050070179</v>
          </cell>
          <cell r="BH4610">
            <v>548.59</v>
          </cell>
        </row>
        <row r="4611">
          <cell r="B4611" t="str">
            <v>050070190</v>
          </cell>
          <cell r="BH4611">
            <v>103.26</v>
          </cell>
        </row>
        <row r="4612">
          <cell r="B4612" t="str">
            <v>050070205</v>
          </cell>
          <cell r="BH4612">
            <v>114.59</v>
          </cell>
        </row>
        <row r="4613">
          <cell r="B4613" t="str">
            <v>050070211</v>
          </cell>
          <cell r="BH4613">
            <v>118.51</v>
          </cell>
        </row>
        <row r="4614">
          <cell r="B4614" t="str">
            <v>050070212</v>
          </cell>
          <cell r="BH4614">
            <v>156.38</v>
          </cell>
        </row>
        <row r="4615">
          <cell r="B4615" t="str">
            <v>050070504</v>
          </cell>
          <cell r="BH4615">
            <v>7.53</v>
          </cell>
        </row>
        <row r="4616">
          <cell r="B4616" t="str">
            <v>050080903</v>
          </cell>
          <cell r="BH4616">
            <v>33.090000000000003</v>
          </cell>
        </row>
        <row r="4617">
          <cell r="B4617" t="str">
            <v>050080904</v>
          </cell>
          <cell r="BH4617">
            <v>17.79</v>
          </cell>
        </row>
        <row r="4618">
          <cell r="B4618" t="str">
            <v>050081701</v>
          </cell>
          <cell r="BH4618">
            <v>55.93</v>
          </cell>
        </row>
        <row r="4619">
          <cell r="B4619" t="str">
            <v>050102102</v>
          </cell>
          <cell r="BH4619">
            <v>29.19</v>
          </cell>
        </row>
        <row r="4620">
          <cell r="B4620" t="str">
            <v>050102133</v>
          </cell>
          <cell r="BH4620">
            <v>37</v>
          </cell>
        </row>
        <row r="4621">
          <cell r="B4621" t="str">
            <v>050102141</v>
          </cell>
          <cell r="BH4621">
            <v>16.09</v>
          </cell>
        </row>
        <row r="4622">
          <cell r="B4622" t="str">
            <v>050102142</v>
          </cell>
          <cell r="BH4622">
            <v>238.89</v>
          </cell>
        </row>
        <row r="4623">
          <cell r="B4623" t="str">
            <v>050102145</v>
          </cell>
          <cell r="BH4623">
            <v>164.64</v>
          </cell>
        </row>
        <row r="4624">
          <cell r="B4624" t="str">
            <v>050102211</v>
          </cell>
          <cell r="BH4624">
            <v>12.16</v>
          </cell>
        </row>
        <row r="4625">
          <cell r="B4625" t="str">
            <v>050102212</v>
          </cell>
          <cell r="BH4625">
            <v>13.27</v>
          </cell>
        </row>
        <row r="4626">
          <cell r="B4626" t="str">
            <v>050102213</v>
          </cell>
          <cell r="BH4626">
            <v>13.1</v>
          </cell>
        </row>
        <row r="4627">
          <cell r="B4627" t="str">
            <v>050102214</v>
          </cell>
          <cell r="BH4627">
            <v>12.65</v>
          </cell>
        </row>
        <row r="4628">
          <cell r="B4628" t="str">
            <v>050102215</v>
          </cell>
          <cell r="BH4628">
            <v>18.29</v>
          </cell>
        </row>
        <row r="4629">
          <cell r="B4629" t="str">
            <v>050102217</v>
          </cell>
          <cell r="BH4629">
            <v>14.11</v>
          </cell>
        </row>
        <row r="4630">
          <cell r="B4630" t="str">
            <v>050102301</v>
          </cell>
          <cell r="BH4630">
            <v>11.01</v>
          </cell>
        </row>
        <row r="4631">
          <cell r="B4631" t="str">
            <v>050102401</v>
          </cell>
          <cell r="BH4631">
            <v>36.19</v>
          </cell>
        </row>
        <row r="4632">
          <cell r="B4632" t="str">
            <v>050102402</v>
          </cell>
          <cell r="BH4632">
            <v>47.08</v>
          </cell>
        </row>
        <row r="4633">
          <cell r="B4633" t="str">
            <v>050102404</v>
          </cell>
          <cell r="BH4633">
            <v>25.11</v>
          </cell>
        </row>
        <row r="4634">
          <cell r="B4634" t="str">
            <v>050102405</v>
          </cell>
          <cell r="BH4634">
            <v>21.79</v>
          </cell>
        </row>
        <row r="4635">
          <cell r="B4635" t="str">
            <v>050102406</v>
          </cell>
          <cell r="BH4635">
            <v>89.86</v>
          </cell>
        </row>
        <row r="4636">
          <cell r="B4636" t="str">
            <v>050102407</v>
          </cell>
          <cell r="BH4636">
            <v>75.09</v>
          </cell>
        </row>
        <row r="4637">
          <cell r="B4637" t="str">
            <v>050102408</v>
          </cell>
          <cell r="BH4637">
            <v>32.28</v>
          </cell>
        </row>
        <row r="4638">
          <cell r="B4638" t="str">
            <v>050102410</v>
          </cell>
          <cell r="BH4638">
            <v>36.57</v>
          </cell>
        </row>
        <row r="4639">
          <cell r="B4639" t="str">
            <v>050102411</v>
          </cell>
          <cell r="BH4639">
            <v>13.47</v>
          </cell>
        </row>
        <row r="4640">
          <cell r="B4640" t="str">
            <v>050102412</v>
          </cell>
          <cell r="BH4640">
            <v>207.77</v>
          </cell>
        </row>
        <row r="4641">
          <cell r="B4641" t="str">
            <v>050102418</v>
          </cell>
          <cell r="BH4641">
            <v>72.87</v>
          </cell>
        </row>
        <row r="4642">
          <cell r="B4642" t="str">
            <v>050102429</v>
          </cell>
          <cell r="BH4642">
            <v>107.1</v>
          </cell>
        </row>
        <row r="4643">
          <cell r="B4643" t="str">
            <v>050102436</v>
          </cell>
          <cell r="BH4643">
            <v>66.38</v>
          </cell>
        </row>
        <row r="4644">
          <cell r="B4644" t="str">
            <v>050102437</v>
          </cell>
          <cell r="BH4644">
            <v>16.71</v>
          </cell>
        </row>
        <row r="4645">
          <cell r="B4645" t="str">
            <v>050102441</v>
          </cell>
          <cell r="BH4645">
            <v>90.74</v>
          </cell>
        </row>
        <row r="4646">
          <cell r="B4646" t="str">
            <v>050102444</v>
          </cell>
          <cell r="BH4646">
            <v>37.93</v>
          </cell>
        </row>
        <row r="4647">
          <cell r="B4647" t="str">
            <v>050102445</v>
          </cell>
          <cell r="BH4647">
            <v>92.32</v>
          </cell>
        </row>
        <row r="4648">
          <cell r="B4648" t="str">
            <v>050102446</v>
          </cell>
          <cell r="BH4648">
            <v>139.18</v>
          </cell>
        </row>
        <row r="4649">
          <cell r="B4649" t="str">
            <v>050102448</v>
          </cell>
          <cell r="BH4649">
            <v>187.32</v>
          </cell>
        </row>
        <row r="4650">
          <cell r="B4650" t="str">
            <v>050102449</v>
          </cell>
          <cell r="BH4650">
            <v>241.09</v>
          </cell>
        </row>
        <row r="4651">
          <cell r="B4651" t="str">
            <v>050102451</v>
          </cell>
          <cell r="BH4651">
            <v>26.63</v>
          </cell>
        </row>
        <row r="4652">
          <cell r="B4652" t="str">
            <v>050102457</v>
          </cell>
          <cell r="BH4652">
            <v>152.63999999999999</v>
          </cell>
        </row>
        <row r="4653">
          <cell r="B4653" t="str">
            <v>050102507</v>
          </cell>
          <cell r="BH4653">
            <v>96.4</v>
          </cell>
        </row>
        <row r="4654">
          <cell r="B4654" t="str">
            <v>050102513</v>
          </cell>
          <cell r="BH4654">
            <v>75.260000000000005</v>
          </cell>
        </row>
        <row r="4655">
          <cell r="B4655" t="str">
            <v>050102616</v>
          </cell>
          <cell r="BH4655">
            <v>33.700000000000003</v>
          </cell>
        </row>
        <row r="4656">
          <cell r="B4656" t="str">
            <v>050102622</v>
          </cell>
          <cell r="BH4656">
            <v>37.89</v>
          </cell>
        </row>
        <row r="4657">
          <cell r="B4657" t="str">
            <v>050102623</v>
          </cell>
          <cell r="BH4657">
            <v>15.72</v>
          </cell>
        </row>
        <row r="4658">
          <cell r="B4658" t="str">
            <v>050102624</v>
          </cell>
          <cell r="BH4658">
            <v>6.39</v>
          </cell>
        </row>
        <row r="4659">
          <cell r="B4659" t="str">
            <v>050102627</v>
          </cell>
          <cell r="BH4659">
            <v>40.549999999999997</v>
          </cell>
        </row>
        <row r="4660">
          <cell r="B4660" t="str">
            <v>050102628</v>
          </cell>
          <cell r="BH4660">
            <v>38.61</v>
          </cell>
        </row>
        <row r="4661">
          <cell r="B4661" t="str">
            <v>050102629</v>
          </cell>
          <cell r="BH4661">
            <v>43.09</v>
          </cell>
        </row>
        <row r="4662">
          <cell r="B4662" t="str">
            <v>050102630</v>
          </cell>
          <cell r="BH4662">
            <v>94.08</v>
          </cell>
        </row>
        <row r="4663">
          <cell r="B4663" t="str">
            <v>050102631</v>
          </cell>
          <cell r="BH4663">
            <v>251</v>
          </cell>
        </row>
        <row r="4664">
          <cell r="B4664" t="str">
            <v>050102632</v>
          </cell>
          <cell r="BH4664">
            <v>217.79</v>
          </cell>
        </row>
        <row r="4665">
          <cell r="B4665" t="str">
            <v>050102633</v>
          </cell>
          <cell r="BH4665">
            <v>71.430000000000007</v>
          </cell>
        </row>
        <row r="4666">
          <cell r="B4666" t="str">
            <v>050102634</v>
          </cell>
          <cell r="BH4666">
            <v>50.62</v>
          </cell>
        </row>
        <row r="4667">
          <cell r="B4667" t="str">
            <v>050102644</v>
          </cell>
          <cell r="BH4667">
            <v>93.16</v>
          </cell>
        </row>
        <row r="4668">
          <cell r="B4668" t="str">
            <v>050102646</v>
          </cell>
          <cell r="BH4668">
            <v>46.9</v>
          </cell>
        </row>
        <row r="4669">
          <cell r="B4669" t="str">
            <v>050102648</v>
          </cell>
          <cell r="BH4669">
            <v>64.34</v>
          </cell>
        </row>
        <row r="4670">
          <cell r="B4670" t="str">
            <v>050102649</v>
          </cell>
          <cell r="BH4670">
            <v>82.67</v>
          </cell>
        </row>
        <row r="4671">
          <cell r="B4671" t="str">
            <v>050102654</v>
          </cell>
          <cell r="BH4671">
            <v>69.59</v>
          </cell>
        </row>
        <row r="4672">
          <cell r="B4672" t="str">
            <v>050103435</v>
          </cell>
          <cell r="BH4672">
            <v>294.37</v>
          </cell>
        </row>
        <row r="4673">
          <cell r="B4673" t="str">
            <v>050103534</v>
          </cell>
          <cell r="BH4673">
            <v>111</v>
          </cell>
        </row>
        <row r="4674">
          <cell r="B4674" t="str">
            <v>050103537</v>
          </cell>
          <cell r="BH4674">
            <v>159</v>
          </cell>
        </row>
        <row r="4675">
          <cell r="B4675" t="str">
            <v>050112201</v>
          </cell>
          <cell r="BH4675">
            <v>62.29</v>
          </cell>
        </row>
        <row r="4676">
          <cell r="B4676" t="str">
            <v>050123101</v>
          </cell>
          <cell r="BH4676">
            <v>105.87</v>
          </cell>
        </row>
        <row r="4677">
          <cell r="B4677" t="str">
            <v>050123106</v>
          </cell>
          <cell r="BH4677">
            <v>353.48</v>
          </cell>
        </row>
        <row r="4678">
          <cell r="B4678" t="str">
            <v>050123109</v>
          </cell>
          <cell r="BH4678">
            <v>315.17</v>
          </cell>
        </row>
        <row r="4679">
          <cell r="B4679" t="str">
            <v>050123110</v>
          </cell>
          <cell r="BH4679">
            <v>603.03</v>
          </cell>
        </row>
        <row r="4680">
          <cell r="B4680" t="str">
            <v>050123205</v>
          </cell>
          <cell r="BH4680">
            <v>320.44</v>
          </cell>
        </row>
        <row r="4681">
          <cell r="B4681" t="str">
            <v>050123301</v>
          </cell>
          <cell r="BH4681">
            <v>220.16</v>
          </cell>
        </row>
        <row r="4682">
          <cell r="B4682" t="str">
            <v>050123304</v>
          </cell>
          <cell r="BH4682">
            <v>34.69</v>
          </cell>
        </row>
        <row r="4683">
          <cell r="B4683" t="str">
            <v>050123305</v>
          </cell>
          <cell r="BH4683">
            <v>57.46</v>
          </cell>
        </row>
        <row r="4684">
          <cell r="B4684" t="str">
            <v>050123306</v>
          </cell>
          <cell r="BH4684">
            <v>43.74</v>
          </cell>
        </row>
        <row r="4685">
          <cell r="B4685" t="str">
            <v>050123435</v>
          </cell>
          <cell r="BH4685">
            <v>27.71</v>
          </cell>
        </row>
        <row r="4686">
          <cell r="B4686" t="str">
            <v>050123521</v>
          </cell>
          <cell r="BH4686">
            <v>73.709999999999994</v>
          </cell>
        </row>
        <row r="4687">
          <cell r="B4687" t="str">
            <v>050123526</v>
          </cell>
          <cell r="BH4687">
            <v>453.82</v>
          </cell>
        </row>
        <row r="4688">
          <cell r="B4688" t="str">
            <v>050123532</v>
          </cell>
          <cell r="BH4688">
            <v>88.15</v>
          </cell>
        </row>
        <row r="4689">
          <cell r="B4689" t="str">
            <v>050123533</v>
          </cell>
          <cell r="BH4689">
            <v>74.59</v>
          </cell>
        </row>
        <row r="4690">
          <cell r="B4690" t="str">
            <v>050123535</v>
          </cell>
          <cell r="BH4690">
            <v>159.68</v>
          </cell>
        </row>
        <row r="4691">
          <cell r="B4691" t="str">
            <v>050140511</v>
          </cell>
          <cell r="BH4691">
            <v>36.35</v>
          </cell>
        </row>
        <row r="4692">
          <cell r="B4692" t="str">
            <v>050140514</v>
          </cell>
          <cell r="BH4692">
            <v>26.36</v>
          </cell>
        </row>
        <row r="4693">
          <cell r="B4693" t="str">
            <v>050140515</v>
          </cell>
          <cell r="BH4693">
            <v>22.38</v>
          </cell>
        </row>
        <row r="4694">
          <cell r="B4694" t="str">
            <v>050140517</v>
          </cell>
          <cell r="BH4694">
            <v>25.12</v>
          </cell>
        </row>
        <row r="4695">
          <cell r="B4695" t="str">
            <v>050140538</v>
          </cell>
          <cell r="BH4695">
            <v>22.16</v>
          </cell>
        </row>
        <row r="4696">
          <cell r="B4696" t="str">
            <v>050140540</v>
          </cell>
          <cell r="BH4696">
            <v>22.38</v>
          </cell>
        </row>
        <row r="4697">
          <cell r="B4697" t="str">
            <v>050140543</v>
          </cell>
          <cell r="BH4697">
            <v>120.84</v>
          </cell>
        </row>
        <row r="4698">
          <cell r="B4698" t="str">
            <v>050140545</v>
          </cell>
          <cell r="BH4698">
            <v>27.33</v>
          </cell>
        </row>
        <row r="4699">
          <cell r="B4699" t="str">
            <v>050154103</v>
          </cell>
          <cell r="BH4699">
            <v>11.61</v>
          </cell>
        </row>
        <row r="4700">
          <cell r="B4700" t="str">
            <v>050154104</v>
          </cell>
          <cell r="BH4700">
            <v>11.92</v>
          </cell>
        </row>
        <row r="4701">
          <cell r="B4701" t="str">
            <v>050220061</v>
          </cell>
          <cell r="BH4701">
            <v>56</v>
          </cell>
        </row>
        <row r="4702">
          <cell r="B4702" t="str">
            <v>050220101</v>
          </cell>
          <cell r="BH4702">
            <v>62</v>
          </cell>
        </row>
        <row r="4703">
          <cell r="B4703" t="str">
            <v>050220151</v>
          </cell>
          <cell r="BH4703">
            <v>65</v>
          </cell>
        </row>
        <row r="4704">
          <cell r="B4704" t="str">
            <v>050220201</v>
          </cell>
          <cell r="BH4704">
            <v>63</v>
          </cell>
        </row>
        <row r="4705">
          <cell r="B4705" t="str">
            <v>050220301</v>
          </cell>
          <cell r="BH4705">
            <v>100</v>
          </cell>
        </row>
        <row r="4706">
          <cell r="B4706" t="str">
            <v>050221401</v>
          </cell>
          <cell r="BH4706">
            <v>48.17</v>
          </cell>
        </row>
        <row r="4707">
          <cell r="B4707" t="str">
            <v>050230601</v>
          </cell>
          <cell r="BH4707">
            <v>329.85</v>
          </cell>
        </row>
        <row r="4708">
          <cell r="B4708" t="str">
            <v>050230602</v>
          </cell>
          <cell r="BH4708">
            <v>100.81</v>
          </cell>
        </row>
        <row r="4709">
          <cell r="B4709" t="str">
            <v>050230618</v>
          </cell>
          <cell r="BH4709">
            <v>419.71</v>
          </cell>
        </row>
        <row r="4710">
          <cell r="B4710" t="str">
            <v>050230619</v>
          </cell>
          <cell r="BH4710">
            <v>156.66</v>
          </cell>
        </row>
        <row r="4711">
          <cell r="B4711" t="str">
            <v>050230620</v>
          </cell>
          <cell r="BH4711">
            <v>128.88999999999999</v>
          </cell>
        </row>
        <row r="4712">
          <cell r="B4712" t="str">
            <v>050231350</v>
          </cell>
          <cell r="BH4712">
            <v>124.1</v>
          </cell>
        </row>
        <row r="4713">
          <cell r="B4713" t="str">
            <v>050231450</v>
          </cell>
          <cell r="BH4713">
            <v>245.29</v>
          </cell>
        </row>
        <row r="4714">
          <cell r="B4714" t="str">
            <v>050231602</v>
          </cell>
          <cell r="BH4714">
            <v>106.64</v>
          </cell>
        </row>
        <row r="4715">
          <cell r="B4715" t="str">
            <v>050231701</v>
          </cell>
          <cell r="BH4715">
            <v>345.44</v>
          </cell>
        </row>
        <row r="4716">
          <cell r="B4716" t="str">
            <v>050231702</v>
          </cell>
          <cell r="BH4716">
            <v>15.83</v>
          </cell>
        </row>
        <row r="4717">
          <cell r="B4717" t="str">
            <v>050231705</v>
          </cell>
          <cell r="BH4717">
            <v>17.16</v>
          </cell>
        </row>
        <row r="4718">
          <cell r="B4718" t="str">
            <v>050231707</v>
          </cell>
          <cell r="BH4718">
            <v>17.25</v>
          </cell>
        </row>
        <row r="4719">
          <cell r="B4719" t="str">
            <v>050231710</v>
          </cell>
          <cell r="BH4719">
            <v>22.91</v>
          </cell>
        </row>
        <row r="4720">
          <cell r="B4720" t="str">
            <v>050231711</v>
          </cell>
          <cell r="BH4720">
            <v>24.87</v>
          </cell>
        </row>
        <row r="4721">
          <cell r="B4721" t="str">
            <v>050231712</v>
          </cell>
          <cell r="BH4721">
            <v>27.15</v>
          </cell>
        </row>
        <row r="4722">
          <cell r="B4722" t="str">
            <v>050231714</v>
          </cell>
          <cell r="BH4722">
            <v>21.08</v>
          </cell>
        </row>
        <row r="4723">
          <cell r="B4723" t="str">
            <v>050231715</v>
          </cell>
          <cell r="BH4723">
            <v>21.08</v>
          </cell>
        </row>
        <row r="4724">
          <cell r="B4724" t="str">
            <v>050231717</v>
          </cell>
          <cell r="BH4724">
            <v>17.3</v>
          </cell>
        </row>
        <row r="4725">
          <cell r="B4725" t="str">
            <v>050240061</v>
          </cell>
          <cell r="BH4725">
            <v>58</v>
          </cell>
        </row>
        <row r="4726">
          <cell r="B4726" t="str">
            <v>050240101</v>
          </cell>
          <cell r="BH4726">
            <v>60</v>
          </cell>
        </row>
        <row r="4727">
          <cell r="B4727" t="str">
            <v>050240151</v>
          </cell>
          <cell r="BH4727">
            <v>60</v>
          </cell>
        </row>
        <row r="4728">
          <cell r="B4728" t="str">
            <v>050240201</v>
          </cell>
          <cell r="BH4728">
            <v>65</v>
          </cell>
        </row>
        <row r="4729">
          <cell r="B4729" t="str">
            <v>050240203</v>
          </cell>
          <cell r="BH4729">
            <v>68.569999999999993</v>
          </cell>
        </row>
        <row r="4730">
          <cell r="B4730" t="str">
            <v>050240205</v>
          </cell>
          <cell r="BH4730">
            <v>47.34</v>
          </cell>
        </row>
        <row r="4731">
          <cell r="B4731" t="str">
            <v>050240301</v>
          </cell>
          <cell r="BH4731">
            <v>114</v>
          </cell>
        </row>
        <row r="4732">
          <cell r="B4732" t="str">
            <v>050261103</v>
          </cell>
          <cell r="BH4732">
            <v>31.96</v>
          </cell>
        </row>
        <row r="4733">
          <cell r="B4733" t="str">
            <v>050271212</v>
          </cell>
          <cell r="BH4733">
            <v>182.89</v>
          </cell>
        </row>
        <row r="4734">
          <cell r="B4734" t="str">
            <v>050271303</v>
          </cell>
          <cell r="BH4734">
            <v>11.92</v>
          </cell>
        </row>
        <row r="4735">
          <cell r="B4735" t="str">
            <v>050271501</v>
          </cell>
          <cell r="BH4735">
            <v>59.69</v>
          </cell>
        </row>
        <row r="4736">
          <cell r="B4736" t="str">
            <v>050271502</v>
          </cell>
          <cell r="BH4736">
            <v>25.7</v>
          </cell>
        </row>
        <row r="4737">
          <cell r="B4737" t="str">
            <v>050273301</v>
          </cell>
          <cell r="BH4737">
            <v>8.32</v>
          </cell>
        </row>
        <row r="4738">
          <cell r="B4738" t="str">
            <v>050273303</v>
          </cell>
          <cell r="BH4738">
            <v>126.19</v>
          </cell>
        </row>
        <row r="4739">
          <cell r="B4739" t="str">
            <v>050281501</v>
          </cell>
          <cell r="BH4739">
            <v>34.99</v>
          </cell>
        </row>
        <row r="4740">
          <cell r="B4740" t="str">
            <v>050282303</v>
          </cell>
          <cell r="BH4740">
            <v>25.04</v>
          </cell>
        </row>
        <row r="4741">
          <cell r="B4741" t="str">
            <v>050283801</v>
          </cell>
          <cell r="BH4741">
            <v>275.83</v>
          </cell>
        </row>
        <row r="4742">
          <cell r="B4742" t="str">
            <v>050311205</v>
          </cell>
          <cell r="BH4742">
            <v>12</v>
          </cell>
        </row>
        <row r="4743">
          <cell r="B4743" t="str">
            <v>050311211</v>
          </cell>
          <cell r="BH4743">
            <v>12.15</v>
          </cell>
        </row>
        <row r="4744">
          <cell r="B4744" t="str">
            <v>050311232</v>
          </cell>
          <cell r="BH4744">
            <v>15.01</v>
          </cell>
        </row>
        <row r="4745">
          <cell r="B4745" t="str">
            <v>050311233</v>
          </cell>
          <cell r="BH4745">
            <v>36.11</v>
          </cell>
        </row>
        <row r="4746">
          <cell r="B4746" t="str">
            <v>050311246</v>
          </cell>
          <cell r="BH4746">
            <v>17.170000000000002</v>
          </cell>
        </row>
        <row r="4747">
          <cell r="B4747" t="str">
            <v>050311248</v>
          </cell>
          <cell r="BH4747">
            <v>12</v>
          </cell>
        </row>
        <row r="4748">
          <cell r="B4748" t="str">
            <v>050311249</v>
          </cell>
          <cell r="BH4748">
            <v>32.79</v>
          </cell>
        </row>
        <row r="4749">
          <cell r="B4749" t="str">
            <v>050311321</v>
          </cell>
          <cell r="BH4749">
            <v>10.94</v>
          </cell>
        </row>
        <row r="4750">
          <cell r="B4750" t="str">
            <v>050311902</v>
          </cell>
          <cell r="BH4750">
            <v>38</v>
          </cell>
        </row>
        <row r="4751">
          <cell r="B4751" t="str">
            <v>050311904</v>
          </cell>
          <cell r="BH4751">
            <v>122.13</v>
          </cell>
        </row>
        <row r="4752">
          <cell r="B4752" t="str">
            <v>050312201</v>
          </cell>
          <cell r="BH4752">
            <v>20.5</v>
          </cell>
        </row>
        <row r="4753">
          <cell r="B4753" t="str">
            <v>050312203</v>
          </cell>
          <cell r="BH4753">
            <v>14.55</v>
          </cell>
        </row>
        <row r="4754">
          <cell r="B4754" t="str">
            <v>050312224</v>
          </cell>
          <cell r="BH4754">
            <v>23.71</v>
          </cell>
        </row>
        <row r="4755">
          <cell r="B4755" t="str">
            <v>050312225</v>
          </cell>
          <cell r="BH4755">
            <v>10.96</v>
          </cell>
        </row>
        <row r="4756">
          <cell r="B4756" t="str">
            <v>050312226</v>
          </cell>
          <cell r="BH4756">
            <v>30.47</v>
          </cell>
        </row>
        <row r="4757">
          <cell r="B4757" t="str">
            <v>050312302</v>
          </cell>
          <cell r="BH4757">
            <v>13.16</v>
          </cell>
        </row>
        <row r="4758">
          <cell r="B4758" t="str">
            <v>050312305</v>
          </cell>
          <cell r="BH4758">
            <v>34.229999999999997</v>
          </cell>
        </row>
        <row r="4759">
          <cell r="B4759" t="str">
            <v>050312501</v>
          </cell>
          <cell r="BH4759">
            <v>13.96</v>
          </cell>
        </row>
        <row r="4760">
          <cell r="B4760" t="str">
            <v>050313107</v>
          </cell>
          <cell r="BH4760">
            <v>39.68</v>
          </cell>
        </row>
        <row r="4761">
          <cell r="B4761" t="str">
            <v>050313111</v>
          </cell>
          <cell r="BH4761">
            <v>37.76</v>
          </cell>
        </row>
        <row r="4762">
          <cell r="B4762" t="str">
            <v>050313205</v>
          </cell>
          <cell r="BH4762">
            <v>37.520000000000003</v>
          </cell>
        </row>
        <row r="4763">
          <cell r="B4763" t="str">
            <v>050313207</v>
          </cell>
          <cell r="BH4763">
            <v>12.15</v>
          </cell>
        </row>
        <row r="4764">
          <cell r="B4764" t="str">
            <v>050313211</v>
          </cell>
          <cell r="BH4764">
            <v>26.22</v>
          </cell>
        </row>
        <row r="4765">
          <cell r="B4765" t="str">
            <v>050313504</v>
          </cell>
          <cell r="BH4765">
            <v>12.04</v>
          </cell>
        </row>
        <row r="4766">
          <cell r="B4766" t="str">
            <v>050313507</v>
          </cell>
          <cell r="BH4766">
            <v>19</v>
          </cell>
        </row>
        <row r="4767">
          <cell r="B4767" t="str">
            <v>050314204</v>
          </cell>
          <cell r="BH4767">
            <v>26.54</v>
          </cell>
        </row>
        <row r="4768">
          <cell r="B4768" t="str">
            <v>050314300</v>
          </cell>
          <cell r="BH4768">
            <v>35.4</v>
          </cell>
        </row>
        <row r="4769">
          <cell r="B4769" t="str">
            <v>050315202</v>
          </cell>
          <cell r="BH4769">
            <v>30.09</v>
          </cell>
        </row>
        <row r="4770">
          <cell r="B4770" t="str">
            <v>050315203</v>
          </cell>
          <cell r="BH4770">
            <v>20.32</v>
          </cell>
        </row>
        <row r="4771">
          <cell r="B4771" t="str">
            <v>050316201</v>
          </cell>
          <cell r="BH4771">
            <v>17.12</v>
          </cell>
        </row>
        <row r="4772">
          <cell r="B4772" t="str">
            <v>050316501</v>
          </cell>
          <cell r="BH4772">
            <v>20.43</v>
          </cell>
        </row>
        <row r="4773">
          <cell r="B4773" t="str">
            <v>050316601</v>
          </cell>
          <cell r="BH4773">
            <v>60.37</v>
          </cell>
        </row>
        <row r="4774">
          <cell r="B4774" t="str">
            <v>050317202</v>
          </cell>
          <cell r="BH4774">
            <v>45.1</v>
          </cell>
        </row>
        <row r="4775">
          <cell r="B4775" t="str">
            <v>050318201</v>
          </cell>
          <cell r="BH4775">
            <v>16.809999999999999</v>
          </cell>
        </row>
        <row r="4776">
          <cell r="B4776" t="str">
            <v>050318401</v>
          </cell>
          <cell r="BH4776">
            <v>61.91</v>
          </cell>
        </row>
        <row r="4777">
          <cell r="B4777" t="str">
            <v>050319206</v>
          </cell>
          <cell r="BH4777">
            <v>50.17</v>
          </cell>
        </row>
        <row r="4778">
          <cell r="B4778" t="str">
            <v>050319303</v>
          </cell>
          <cell r="BH4778">
            <v>13.16</v>
          </cell>
        </row>
        <row r="4779">
          <cell r="B4779" t="str">
            <v>050319305</v>
          </cell>
          <cell r="BH4779">
            <v>75.290000000000006</v>
          </cell>
        </row>
        <row r="4780">
          <cell r="B4780" t="str">
            <v>050319402</v>
          </cell>
          <cell r="BH4780">
            <v>14.13</v>
          </cell>
        </row>
        <row r="4781">
          <cell r="B4781" t="str">
            <v>050319406</v>
          </cell>
          <cell r="BH4781">
            <v>71.63</v>
          </cell>
        </row>
        <row r="4782">
          <cell r="B4782" t="str">
            <v>050319501</v>
          </cell>
          <cell r="BH4782">
            <v>26.12</v>
          </cell>
        </row>
        <row r="4783">
          <cell r="B4783" t="str">
            <v>050319502</v>
          </cell>
          <cell r="BH4783">
            <v>34.9</v>
          </cell>
        </row>
        <row r="4784">
          <cell r="B4784" t="str">
            <v>050319510</v>
          </cell>
          <cell r="BH4784">
            <v>23.55</v>
          </cell>
        </row>
        <row r="4785">
          <cell r="B4785" t="str">
            <v>050319511</v>
          </cell>
          <cell r="BH4785">
            <v>63.85</v>
          </cell>
        </row>
        <row r="4786">
          <cell r="B4786" t="str">
            <v>050347402</v>
          </cell>
          <cell r="BH4786">
            <v>60.88</v>
          </cell>
        </row>
        <row r="4787">
          <cell r="B4787" t="str">
            <v>050350101</v>
          </cell>
          <cell r="BH4787">
            <v>69</v>
          </cell>
        </row>
        <row r="4788">
          <cell r="B4788" t="str">
            <v>050350102</v>
          </cell>
          <cell r="BH4788">
            <v>72</v>
          </cell>
        </row>
        <row r="4789">
          <cell r="B4789" t="str">
            <v>050350103</v>
          </cell>
          <cell r="BH4789">
            <v>73</v>
          </cell>
        </row>
        <row r="4790">
          <cell r="B4790" t="str">
            <v>050350104</v>
          </cell>
          <cell r="BH4790">
            <v>94</v>
          </cell>
        </row>
        <row r="4791">
          <cell r="B4791" t="str">
            <v>050350105</v>
          </cell>
          <cell r="BH4791">
            <v>153</v>
          </cell>
        </row>
        <row r="4792">
          <cell r="B4792" t="str">
            <v>050350106</v>
          </cell>
          <cell r="BH4792">
            <v>195</v>
          </cell>
        </row>
        <row r="4793">
          <cell r="B4793" t="str">
            <v>050350107</v>
          </cell>
          <cell r="BH4793">
            <v>261</v>
          </cell>
        </row>
        <row r="4794">
          <cell r="B4794" t="str">
            <v>050350108</v>
          </cell>
          <cell r="BH4794">
            <v>456</v>
          </cell>
        </row>
        <row r="4795">
          <cell r="B4795" t="str">
            <v>050350201</v>
          </cell>
          <cell r="BH4795">
            <v>70</v>
          </cell>
        </row>
        <row r="4796">
          <cell r="B4796" t="str">
            <v>050350202</v>
          </cell>
          <cell r="BH4796">
            <v>84</v>
          </cell>
        </row>
        <row r="4797">
          <cell r="B4797" t="str">
            <v>050350203</v>
          </cell>
          <cell r="BH4797">
            <v>96</v>
          </cell>
        </row>
        <row r="4798">
          <cell r="B4798" t="str">
            <v>050350204</v>
          </cell>
          <cell r="BH4798">
            <v>120</v>
          </cell>
        </row>
        <row r="4799">
          <cell r="B4799" t="str">
            <v>050350205</v>
          </cell>
          <cell r="BH4799">
            <v>199</v>
          </cell>
        </row>
        <row r="4800">
          <cell r="B4800" t="str">
            <v>050350206</v>
          </cell>
          <cell r="BH4800">
            <v>246</v>
          </cell>
        </row>
        <row r="4801">
          <cell r="B4801" t="str">
            <v>050350207</v>
          </cell>
          <cell r="BH4801">
            <v>342</v>
          </cell>
        </row>
        <row r="4802">
          <cell r="B4802" t="str">
            <v>050350208</v>
          </cell>
          <cell r="BH4802">
            <v>605</v>
          </cell>
        </row>
        <row r="4803">
          <cell r="B4803" t="str">
            <v>050360001</v>
          </cell>
          <cell r="BH4803">
            <v>172</v>
          </cell>
        </row>
        <row r="4804">
          <cell r="B4804" t="str">
            <v>050360002</v>
          </cell>
          <cell r="BH4804">
            <v>961</v>
          </cell>
        </row>
        <row r="4805">
          <cell r="B4805" t="str">
            <v>050360003</v>
          </cell>
          <cell r="BH4805">
            <v>2646</v>
          </cell>
        </row>
        <row r="4806">
          <cell r="B4806" t="str">
            <v>050360101</v>
          </cell>
          <cell r="BH4806">
            <v>59</v>
          </cell>
        </row>
        <row r="4807">
          <cell r="B4807" t="str">
            <v>050360102</v>
          </cell>
          <cell r="BH4807">
            <v>71</v>
          </cell>
        </row>
        <row r="4808">
          <cell r="B4808" t="str">
            <v>050360103</v>
          </cell>
          <cell r="BH4808">
            <v>81</v>
          </cell>
        </row>
        <row r="4809">
          <cell r="B4809" t="str">
            <v>050360104</v>
          </cell>
          <cell r="BH4809">
            <v>93</v>
          </cell>
        </row>
        <row r="4810">
          <cell r="B4810" t="str">
            <v>050360105</v>
          </cell>
          <cell r="BH4810">
            <v>46</v>
          </cell>
        </row>
        <row r="4811">
          <cell r="B4811" t="str">
            <v>050360106</v>
          </cell>
          <cell r="BH4811">
            <v>49</v>
          </cell>
        </row>
        <row r="4812">
          <cell r="B4812" t="str">
            <v>050360201</v>
          </cell>
          <cell r="BH4812">
            <v>59</v>
          </cell>
        </row>
        <row r="4813">
          <cell r="B4813" t="str">
            <v>050360202</v>
          </cell>
          <cell r="BH4813">
            <v>71</v>
          </cell>
        </row>
        <row r="4814">
          <cell r="B4814" t="str">
            <v>050360203</v>
          </cell>
          <cell r="BH4814">
            <v>81</v>
          </cell>
        </row>
        <row r="4815">
          <cell r="B4815" t="str">
            <v>050360204</v>
          </cell>
          <cell r="BH4815">
            <v>93</v>
          </cell>
        </row>
        <row r="4816">
          <cell r="B4816" t="str">
            <v>050360205</v>
          </cell>
          <cell r="BH4816">
            <v>46</v>
          </cell>
        </row>
        <row r="4817">
          <cell r="B4817" t="str">
            <v>050360206</v>
          </cell>
          <cell r="BH4817">
            <v>49</v>
          </cell>
        </row>
        <row r="4818">
          <cell r="B4818" t="str">
            <v>050361001</v>
          </cell>
          <cell r="BH4818">
            <v>199</v>
          </cell>
        </row>
        <row r="4819">
          <cell r="B4819" t="str">
            <v>050361006</v>
          </cell>
          <cell r="BH4819">
            <v>1135</v>
          </cell>
        </row>
        <row r="4820">
          <cell r="B4820" t="str">
            <v>050361008</v>
          </cell>
          <cell r="BH4820">
            <v>1272</v>
          </cell>
        </row>
        <row r="4821">
          <cell r="B4821" t="str">
            <v>050361102</v>
          </cell>
          <cell r="BH4821">
            <v>97</v>
          </cell>
        </row>
        <row r="4822">
          <cell r="B4822" t="str">
            <v>050361103</v>
          </cell>
          <cell r="BH4822">
            <v>52</v>
          </cell>
        </row>
        <row r="4823">
          <cell r="B4823" t="str">
            <v>050361105</v>
          </cell>
          <cell r="BH4823">
            <v>80</v>
          </cell>
        </row>
        <row r="4824">
          <cell r="B4824" t="str">
            <v>050361106</v>
          </cell>
          <cell r="BH4824">
            <v>111</v>
          </cell>
        </row>
        <row r="4825">
          <cell r="B4825" t="str">
            <v>050361110</v>
          </cell>
          <cell r="BH4825">
            <v>69</v>
          </cell>
        </row>
        <row r="4826">
          <cell r="B4826" t="str">
            <v>050361111</v>
          </cell>
          <cell r="BH4826">
            <v>150</v>
          </cell>
        </row>
        <row r="4827">
          <cell r="B4827" t="str">
            <v>050361112</v>
          </cell>
          <cell r="BH4827">
            <v>182</v>
          </cell>
        </row>
        <row r="4828">
          <cell r="B4828" t="str">
            <v>050361151</v>
          </cell>
          <cell r="BH4828">
            <v>51.86</v>
          </cell>
        </row>
        <row r="4829">
          <cell r="B4829" t="str">
            <v>050362001</v>
          </cell>
          <cell r="BH4829">
            <v>179</v>
          </cell>
        </row>
        <row r="4830">
          <cell r="B4830" t="str">
            <v>050362002</v>
          </cell>
          <cell r="BH4830">
            <v>1021</v>
          </cell>
        </row>
        <row r="4831">
          <cell r="B4831" t="str">
            <v>050362005</v>
          </cell>
          <cell r="BH4831">
            <v>1617</v>
          </cell>
        </row>
        <row r="4832">
          <cell r="B4832" t="str">
            <v>050362101</v>
          </cell>
          <cell r="BH4832">
            <v>75</v>
          </cell>
        </row>
        <row r="4833">
          <cell r="B4833" t="str">
            <v>050362102</v>
          </cell>
          <cell r="BH4833">
            <v>108</v>
          </cell>
        </row>
        <row r="4834">
          <cell r="B4834" t="str">
            <v>050362103</v>
          </cell>
          <cell r="BH4834">
            <v>49</v>
          </cell>
        </row>
        <row r="4835">
          <cell r="B4835" t="str">
            <v>050362104</v>
          </cell>
          <cell r="BH4835">
            <v>93</v>
          </cell>
        </row>
        <row r="4836">
          <cell r="B4836" t="str">
            <v>050362105</v>
          </cell>
          <cell r="BH4836">
            <v>54</v>
          </cell>
        </row>
        <row r="4837">
          <cell r="B4837" t="str">
            <v>050362106</v>
          </cell>
          <cell r="BH4837">
            <v>63</v>
          </cell>
        </row>
        <row r="4838">
          <cell r="B4838" t="str">
            <v>050362601</v>
          </cell>
          <cell r="BH4838">
            <v>93</v>
          </cell>
        </row>
        <row r="4839">
          <cell r="B4839" t="str">
            <v>050362602</v>
          </cell>
          <cell r="BH4839">
            <v>108</v>
          </cell>
        </row>
        <row r="4840">
          <cell r="B4840" t="str">
            <v>050362603</v>
          </cell>
          <cell r="BH4840">
            <v>75</v>
          </cell>
        </row>
        <row r="4841">
          <cell r="B4841" t="str">
            <v>050362604</v>
          </cell>
          <cell r="BH4841">
            <v>49</v>
          </cell>
        </row>
        <row r="4842">
          <cell r="B4842" t="str">
            <v>050362605</v>
          </cell>
          <cell r="BH4842">
            <v>54</v>
          </cell>
        </row>
        <row r="4843">
          <cell r="B4843" t="str">
            <v>050362606</v>
          </cell>
          <cell r="BH4843">
            <v>63</v>
          </cell>
        </row>
        <row r="4844">
          <cell r="B4844" t="str">
            <v>050362607</v>
          </cell>
          <cell r="BH4844">
            <v>137</v>
          </cell>
        </row>
        <row r="4845">
          <cell r="B4845" t="str">
            <v>050362608</v>
          </cell>
          <cell r="BH4845">
            <v>162</v>
          </cell>
        </row>
        <row r="4846">
          <cell r="B4846" t="str">
            <v>050363001</v>
          </cell>
          <cell r="BH4846">
            <v>553</v>
          </cell>
        </row>
        <row r="4847">
          <cell r="B4847" t="str">
            <v>050363004</v>
          </cell>
          <cell r="BH4847">
            <v>347</v>
          </cell>
        </row>
        <row r="4848">
          <cell r="B4848" t="str">
            <v>050363005</v>
          </cell>
          <cell r="BH4848">
            <v>133</v>
          </cell>
        </row>
        <row r="4849">
          <cell r="B4849" t="str">
            <v>050366051</v>
          </cell>
          <cell r="BH4849">
            <v>210</v>
          </cell>
        </row>
        <row r="4850">
          <cell r="B4850" t="str">
            <v>050366052</v>
          </cell>
          <cell r="BH4850">
            <v>559</v>
          </cell>
        </row>
        <row r="4851">
          <cell r="B4851" t="str">
            <v>050366053</v>
          </cell>
          <cell r="BH4851">
            <v>930</v>
          </cell>
        </row>
        <row r="4852">
          <cell r="B4852" t="str">
            <v>050367001</v>
          </cell>
          <cell r="BH4852">
            <v>203</v>
          </cell>
        </row>
        <row r="4853">
          <cell r="B4853" t="str">
            <v>050367003</v>
          </cell>
          <cell r="BH4853">
            <v>1042</v>
          </cell>
        </row>
        <row r="4854">
          <cell r="B4854" t="str">
            <v>050370201</v>
          </cell>
          <cell r="BH4854">
            <v>246.29</v>
          </cell>
        </row>
        <row r="4855">
          <cell r="B4855" t="str">
            <v>050370202</v>
          </cell>
          <cell r="BH4855">
            <v>280</v>
          </cell>
        </row>
        <row r="4856">
          <cell r="B4856" t="str">
            <v>050370301</v>
          </cell>
          <cell r="BH4856">
            <v>448</v>
          </cell>
        </row>
        <row r="4857">
          <cell r="B4857" t="str">
            <v>050370302</v>
          </cell>
          <cell r="BH4857">
            <v>486</v>
          </cell>
        </row>
        <row r="4858">
          <cell r="B4858" t="str">
            <v>050370502</v>
          </cell>
          <cell r="BH4858">
            <v>180</v>
          </cell>
        </row>
        <row r="4859">
          <cell r="B4859" t="str">
            <v>050370503</v>
          </cell>
          <cell r="BH4859">
            <v>206</v>
          </cell>
        </row>
        <row r="4860">
          <cell r="B4860" t="str">
            <v>050370504</v>
          </cell>
          <cell r="BH4860">
            <v>150</v>
          </cell>
        </row>
        <row r="4861">
          <cell r="B4861" t="str">
            <v>050370801</v>
          </cell>
          <cell r="BH4861">
            <v>241</v>
          </cell>
        </row>
        <row r="4862">
          <cell r="B4862" t="str">
            <v>050370803</v>
          </cell>
          <cell r="BH4862">
            <v>909</v>
          </cell>
        </row>
        <row r="4863">
          <cell r="B4863" t="str">
            <v>050370804</v>
          </cell>
          <cell r="BH4863">
            <v>147</v>
          </cell>
        </row>
        <row r="4864">
          <cell r="B4864" t="str">
            <v>050370805</v>
          </cell>
          <cell r="BH4864">
            <v>65</v>
          </cell>
        </row>
        <row r="4865">
          <cell r="B4865" t="str">
            <v>050370901</v>
          </cell>
          <cell r="BH4865">
            <v>264</v>
          </cell>
        </row>
        <row r="4866">
          <cell r="B4866" t="str">
            <v>050370903</v>
          </cell>
          <cell r="BH4866">
            <v>994</v>
          </cell>
        </row>
        <row r="4867">
          <cell r="B4867" t="str">
            <v>050370904</v>
          </cell>
          <cell r="BH4867">
            <v>187</v>
          </cell>
        </row>
        <row r="4868">
          <cell r="B4868" t="str">
            <v>050370905</v>
          </cell>
          <cell r="BH4868">
            <v>85</v>
          </cell>
        </row>
        <row r="4869">
          <cell r="B4869" t="str">
            <v>050371001</v>
          </cell>
          <cell r="BH4869">
            <v>122</v>
          </cell>
        </row>
        <row r="4870">
          <cell r="B4870" t="str">
            <v>050371002</v>
          </cell>
          <cell r="BH4870">
            <v>116</v>
          </cell>
        </row>
        <row r="4871">
          <cell r="B4871" t="str">
            <v>050371301</v>
          </cell>
          <cell r="BH4871">
            <v>21</v>
          </cell>
        </row>
        <row r="4872">
          <cell r="B4872" t="str">
            <v>050372102</v>
          </cell>
          <cell r="BH4872">
            <v>78</v>
          </cell>
        </row>
        <row r="4873">
          <cell r="B4873" t="str">
            <v>050372103</v>
          </cell>
          <cell r="BH4873">
            <v>96</v>
          </cell>
        </row>
        <row r="4874">
          <cell r="B4874" t="str">
            <v>050372104</v>
          </cell>
          <cell r="BH4874">
            <v>117</v>
          </cell>
        </row>
        <row r="4875">
          <cell r="B4875" t="str">
            <v>050372124</v>
          </cell>
          <cell r="BH4875">
            <v>80</v>
          </cell>
        </row>
        <row r="4876">
          <cell r="B4876" t="str">
            <v>050372125</v>
          </cell>
          <cell r="BH4876">
            <v>139</v>
          </cell>
        </row>
        <row r="4877">
          <cell r="B4877" t="str">
            <v>050372213</v>
          </cell>
          <cell r="BH4877">
            <v>95</v>
          </cell>
        </row>
        <row r="4878">
          <cell r="B4878" t="str">
            <v>050372226</v>
          </cell>
          <cell r="BH4878">
            <v>236</v>
          </cell>
        </row>
        <row r="4879">
          <cell r="B4879" t="str">
            <v>050380260</v>
          </cell>
          <cell r="BH4879">
            <v>98.74</v>
          </cell>
        </row>
        <row r="4880">
          <cell r="B4880" t="str">
            <v>050380265</v>
          </cell>
          <cell r="BH4880">
            <v>35.64</v>
          </cell>
        </row>
        <row r="4881">
          <cell r="B4881" t="str">
            <v>050380267</v>
          </cell>
          <cell r="BH4881">
            <v>43.26</v>
          </cell>
        </row>
        <row r="4882">
          <cell r="B4882" t="str">
            <v>050381001</v>
          </cell>
          <cell r="BH4882">
            <v>179</v>
          </cell>
        </row>
        <row r="4883">
          <cell r="B4883" t="str">
            <v>050381007</v>
          </cell>
          <cell r="BH4883">
            <v>1005</v>
          </cell>
        </row>
        <row r="4884">
          <cell r="B4884" t="str">
            <v>050381008</v>
          </cell>
          <cell r="BH4884">
            <v>1145</v>
          </cell>
        </row>
        <row r="4885">
          <cell r="B4885" t="str">
            <v>050381101</v>
          </cell>
          <cell r="BH4885">
            <v>76</v>
          </cell>
        </row>
        <row r="4886">
          <cell r="B4886" t="str">
            <v>050381102</v>
          </cell>
          <cell r="BH4886">
            <v>104</v>
          </cell>
        </row>
        <row r="4887">
          <cell r="B4887" t="str">
            <v>050381105</v>
          </cell>
          <cell r="BH4887">
            <v>137</v>
          </cell>
        </row>
        <row r="4888">
          <cell r="B4888" t="str">
            <v>050381110</v>
          </cell>
          <cell r="BH4888">
            <v>91</v>
          </cell>
        </row>
        <row r="4889">
          <cell r="B4889" t="str">
            <v>050381111</v>
          </cell>
          <cell r="BH4889">
            <v>221</v>
          </cell>
        </row>
        <row r="4890">
          <cell r="B4890" t="str">
            <v>050381112</v>
          </cell>
          <cell r="BH4890">
            <v>162</v>
          </cell>
        </row>
        <row r="4891">
          <cell r="B4891" t="str">
            <v>050381507</v>
          </cell>
          <cell r="BH4891">
            <v>148</v>
          </cell>
        </row>
        <row r="4892">
          <cell r="B4892" t="str">
            <v>050382001</v>
          </cell>
          <cell r="BH4892">
            <v>149</v>
          </cell>
        </row>
        <row r="4893">
          <cell r="B4893" t="str">
            <v>050382006</v>
          </cell>
          <cell r="BH4893">
            <v>817</v>
          </cell>
        </row>
        <row r="4894">
          <cell r="B4894" t="str">
            <v>050382007</v>
          </cell>
          <cell r="BH4894">
            <v>1314</v>
          </cell>
        </row>
        <row r="4895">
          <cell r="B4895" t="str">
            <v>050382102</v>
          </cell>
          <cell r="BH4895">
            <v>39</v>
          </cell>
        </row>
        <row r="4896">
          <cell r="B4896" t="str">
            <v>050382105</v>
          </cell>
          <cell r="BH4896">
            <v>36</v>
          </cell>
        </row>
        <row r="4897">
          <cell r="B4897" t="str">
            <v>050382109</v>
          </cell>
          <cell r="BH4897">
            <v>58</v>
          </cell>
        </row>
        <row r="4898">
          <cell r="B4898" t="str">
            <v>050382110</v>
          </cell>
          <cell r="BH4898">
            <v>81</v>
          </cell>
        </row>
        <row r="4899">
          <cell r="B4899" t="str">
            <v>050382111</v>
          </cell>
          <cell r="BH4899">
            <v>46</v>
          </cell>
        </row>
        <row r="4900">
          <cell r="B4900" t="str">
            <v>050382113</v>
          </cell>
          <cell r="BH4900">
            <v>128</v>
          </cell>
        </row>
        <row r="4901">
          <cell r="B4901" t="str">
            <v>050382114</v>
          </cell>
          <cell r="BH4901">
            <v>69</v>
          </cell>
        </row>
        <row r="4902">
          <cell r="B4902" t="str">
            <v>050382116</v>
          </cell>
          <cell r="BH4902">
            <v>105</v>
          </cell>
        </row>
        <row r="4903">
          <cell r="B4903" t="str">
            <v>050383001</v>
          </cell>
          <cell r="BH4903">
            <v>365</v>
          </cell>
        </row>
        <row r="4904">
          <cell r="B4904" t="str">
            <v>050383004</v>
          </cell>
          <cell r="BH4904">
            <v>225</v>
          </cell>
        </row>
        <row r="4905">
          <cell r="B4905" t="str">
            <v>050383005</v>
          </cell>
          <cell r="BH4905">
            <v>75</v>
          </cell>
        </row>
        <row r="4906">
          <cell r="B4906" t="str">
            <v>050383104</v>
          </cell>
          <cell r="BH4906">
            <v>105</v>
          </cell>
        </row>
        <row r="4907">
          <cell r="B4907" t="str">
            <v>050383109</v>
          </cell>
          <cell r="BH4907">
            <v>92</v>
          </cell>
        </row>
        <row r="4908">
          <cell r="B4908" t="str">
            <v>050389001</v>
          </cell>
          <cell r="BH4908">
            <v>161</v>
          </cell>
        </row>
        <row r="4909">
          <cell r="B4909" t="str">
            <v>050389005</v>
          </cell>
          <cell r="BH4909">
            <v>893</v>
          </cell>
        </row>
        <row r="4910">
          <cell r="B4910" t="str">
            <v>050389006</v>
          </cell>
          <cell r="BH4910">
            <v>1147</v>
          </cell>
        </row>
        <row r="4911">
          <cell r="B4911" t="str">
            <v>050389101</v>
          </cell>
          <cell r="BH4911">
            <v>69</v>
          </cell>
        </row>
        <row r="4912">
          <cell r="B4912" t="str">
            <v>050389102</v>
          </cell>
          <cell r="BH4912">
            <v>91</v>
          </cell>
        </row>
        <row r="4913">
          <cell r="B4913" t="str">
            <v>050389103</v>
          </cell>
          <cell r="BH4913">
            <v>81</v>
          </cell>
        </row>
        <row r="4914">
          <cell r="B4914" t="str">
            <v>050389105</v>
          </cell>
          <cell r="BH4914">
            <v>122</v>
          </cell>
        </row>
        <row r="4915">
          <cell r="B4915" t="str">
            <v>050389106</v>
          </cell>
          <cell r="BH4915">
            <v>203</v>
          </cell>
        </row>
        <row r="4916">
          <cell r="B4916" t="str">
            <v>050389107</v>
          </cell>
          <cell r="BH4916">
            <v>43</v>
          </cell>
        </row>
        <row r="4917">
          <cell r="B4917" t="str">
            <v>050389108</v>
          </cell>
          <cell r="BH4917">
            <v>148</v>
          </cell>
        </row>
        <row r="4918">
          <cell r="B4918" t="str">
            <v>050389109</v>
          </cell>
          <cell r="BH4918">
            <v>40</v>
          </cell>
        </row>
        <row r="4919">
          <cell r="B4919" t="str">
            <v>050389110</v>
          </cell>
          <cell r="BH4919">
            <v>54</v>
          </cell>
        </row>
        <row r="4920">
          <cell r="B4920" t="str">
            <v>050405201</v>
          </cell>
          <cell r="BH4920">
            <v>24.94</v>
          </cell>
        </row>
        <row r="4921">
          <cell r="B4921" t="str">
            <v>050450005</v>
          </cell>
          <cell r="BH4921">
            <v>722</v>
          </cell>
        </row>
        <row r="4922">
          <cell r="B4922" t="str">
            <v>050450059</v>
          </cell>
          <cell r="BH4922">
            <v>273</v>
          </cell>
        </row>
        <row r="4923">
          <cell r="B4923" t="str">
            <v>050450060</v>
          </cell>
          <cell r="BH4923">
            <v>218</v>
          </cell>
        </row>
        <row r="4924">
          <cell r="B4924" t="str">
            <v>050450061</v>
          </cell>
          <cell r="BH4924">
            <v>812</v>
          </cell>
        </row>
        <row r="4925">
          <cell r="B4925" t="str">
            <v>050450064</v>
          </cell>
          <cell r="BH4925">
            <v>2217</v>
          </cell>
        </row>
        <row r="4926">
          <cell r="B4926" t="str">
            <v>050450070</v>
          </cell>
          <cell r="BH4926">
            <v>421</v>
          </cell>
        </row>
        <row r="4927">
          <cell r="B4927" t="str">
            <v>050450071</v>
          </cell>
          <cell r="BH4927">
            <v>1311</v>
          </cell>
        </row>
        <row r="4928">
          <cell r="B4928" t="str">
            <v>050450072</v>
          </cell>
          <cell r="BH4928">
            <v>3972</v>
          </cell>
        </row>
        <row r="4929">
          <cell r="B4929" t="str">
            <v>050450101</v>
          </cell>
          <cell r="BH4929">
            <v>76</v>
          </cell>
        </row>
        <row r="4930">
          <cell r="B4930" t="str">
            <v>050450102</v>
          </cell>
          <cell r="BH4930">
            <v>76</v>
          </cell>
        </row>
        <row r="4931">
          <cell r="B4931" t="str">
            <v>050450104</v>
          </cell>
          <cell r="BH4931">
            <v>284</v>
          </cell>
        </row>
        <row r="4932">
          <cell r="B4932" t="str">
            <v>050450105</v>
          </cell>
          <cell r="BH4932">
            <v>491</v>
          </cell>
        </row>
        <row r="4933">
          <cell r="B4933" t="str">
            <v>050450106</v>
          </cell>
          <cell r="BH4933">
            <v>68</v>
          </cell>
        </row>
        <row r="4934">
          <cell r="B4934" t="str">
            <v>050450107</v>
          </cell>
          <cell r="BH4934">
            <v>71</v>
          </cell>
        </row>
        <row r="4935">
          <cell r="B4935" t="str">
            <v>050450108</v>
          </cell>
          <cell r="BH4935">
            <v>149</v>
          </cell>
        </row>
        <row r="4936">
          <cell r="B4936" t="str">
            <v>050450109</v>
          </cell>
          <cell r="BH4936">
            <v>94</v>
          </cell>
        </row>
        <row r="4937">
          <cell r="B4937" t="str">
            <v>050450110</v>
          </cell>
          <cell r="BH4937">
            <v>96</v>
          </cell>
        </row>
        <row r="4938">
          <cell r="B4938" t="str">
            <v>050450111</v>
          </cell>
          <cell r="BH4938">
            <v>193</v>
          </cell>
        </row>
        <row r="4939">
          <cell r="B4939" t="str">
            <v>050450112</v>
          </cell>
          <cell r="BH4939">
            <v>397</v>
          </cell>
        </row>
        <row r="4940">
          <cell r="B4940" t="str">
            <v>050450113</v>
          </cell>
          <cell r="BH4940">
            <v>568</v>
          </cell>
        </row>
        <row r="4941">
          <cell r="B4941" t="str">
            <v>050450152</v>
          </cell>
          <cell r="BH4941">
            <v>251</v>
          </cell>
        </row>
        <row r="4942">
          <cell r="B4942" t="str">
            <v>050450153</v>
          </cell>
          <cell r="BH4942">
            <v>293</v>
          </cell>
        </row>
        <row r="4943">
          <cell r="B4943" t="str">
            <v>050450154</v>
          </cell>
          <cell r="BH4943">
            <v>335</v>
          </cell>
        </row>
        <row r="4944">
          <cell r="B4944" t="str">
            <v>050450155</v>
          </cell>
          <cell r="BH4944">
            <v>120</v>
          </cell>
        </row>
        <row r="4945">
          <cell r="B4945" t="str">
            <v>050450601</v>
          </cell>
          <cell r="BH4945">
            <v>57</v>
          </cell>
        </row>
        <row r="4946">
          <cell r="B4946" t="str">
            <v>050450602</v>
          </cell>
          <cell r="BH4946">
            <v>68</v>
          </cell>
        </row>
        <row r="4947">
          <cell r="B4947" t="str">
            <v>050450603</v>
          </cell>
          <cell r="BH4947">
            <v>79</v>
          </cell>
        </row>
        <row r="4948">
          <cell r="B4948" t="str">
            <v>050450604</v>
          </cell>
          <cell r="BH4948">
            <v>108</v>
          </cell>
        </row>
        <row r="4949">
          <cell r="B4949" t="str">
            <v>050450605</v>
          </cell>
          <cell r="BH4949">
            <v>127</v>
          </cell>
        </row>
        <row r="4950">
          <cell r="B4950" t="str">
            <v>050450606</v>
          </cell>
          <cell r="BH4950">
            <v>149</v>
          </cell>
        </row>
        <row r="4951">
          <cell r="B4951" t="str">
            <v>050450607</v>
          </cell>
          <cell r="BH4951">
            <v>202</v>
          </cell>
        </row>
        <row r="4952">
          <cell r="B4952" t="str">
            <v>050450608</v>
          </cell>
          <cell r="BH4952">
            <v>255</v>
          </cell>
        </row>
        <row r="4953">
          <cell r="B4953" t="str">
            <v>050450609</v>
          </cell>
          <cell r="BH4953">
            <v>394</v>
          </cell>
        </row>
        <row r="4954">
          <cell r="B4954" t="str">
            <v>050450651</v>
          </cell>
          <cell r="BH4954">
            <v>152</v>
          </cell>
        </row>
        <row r="4955">
          <cell r="B4955" t="str">
            <v>050450652</v>
          </cell>
          <cell r="BH4955">
            <v>200</v>
          </cell>
        </row>
        <row r="4956">
          <cell r="B4956" t="str">
            <v>050450653</v>
          </cell>
          <cell r="BH4956">
            <v>158</v>
          </cell>
        </row>
        <row r="4957">
          <cell r="B4957" t="str">
            <v>050450654</v>
          </cell>
          <cell r="BH4957">
            <v>90</v>
          </cell>
        </row>
        <row r="4958">
          <cell r="B4958" t="str">
            <v>050450701</v>
          </cell>
          <cell r="BH4958">
            <v>56</v>
          </cell>
        </row>
        <row r="4959">
          <cell r="B4959" t="str">
            <v>050450702</v>
          </cell>
          <cell r="BH4959">
            <v>59</v>
          </cell>
        </row>
        <row r="4960">
          <cell r="B4960" t="str">
            <v>050450703</v>
          </cell>
          <cell r="BH4960">
            <v>63</v>
          </cell>
        </row>
        <row r="4961">
          <cell r="B4961" t="str">
            <v>050450704</v>
          </cell>
          <cell r="BH4961">
            <v>78</v>
          </cell>
        </row>
        <row r="4962">
          <cell r="B4962" t="str">
            <v>050450705</v>
          </cell>
          <cell r="BH4962">
            <v>93</v>
          </cell>
        </row>
        <row r="4963">
          <cell r="B4963" t="str">
            <v>050450706</v>
          </cell>
          <cell r="BH4963">
            <v>123</v>
          </cell>
        </row>
        <row r="4964">
          <cell r="B4964" t="str">
            <v>050450707</v>
          </cell>
          <cell r="BH4964">
            <v>138</v>
          </cell>
        </row>
        <row r="4965">
          <cell r="B4965" t="str">
            <v>050450708</v>
          </cell>
          <cell r="BH4965">
            <v>195</v>
          </cell>
        </row>
        <row r="4966">
          <cell r="B4966" t="str">
            <v>050450709</v>
          </cell>
          <cell r="BH4966">
            <v>166</v>
          </cell>
        </row>
        <row r="4967">
          <cell r="B4967" t="str">
            <v>050450710</v>
          </cell>
          <cell r="BH4967">
            <v>297</v>
          </cell>
        </row>
        <row r="4968">
          <cell r="B4968" t="str">
            <v>050450801</v>
          </cell>
          <cell r="BH4968">
            <v>83</v>
          </cell>
        </row>
        <row r="4969">
          <cell r="B4969" t="str">
            <v>050450802</v>
          </cell>
          <cell r="BH4969">
            <v>128</v>
          </cell>
        </row>
        <row r="4970">
          <cell r="B4970" t="str">
            <v>050450805</v>
          </cell>
          <cell r="BH4970">
            <v>43</v>
          </cell>
        </row>
        <row r="4971">
          <cell r="B4971" t="str">
            <v>050450806</v>
          </cell>
          <cell r="BH4971">
            <v>56</v>
          </cell>
        </row>
        <row r="4972">
          <cell r="B4972" t="str">
            <v>050450808</v>
          </cell>
          <cell r="BH4972">
            <v>106</v>
          </cell>
        </row>
        <row r="4973">
          <cell r="B4973" t="str">
            <v>050450809</v>
          </cell>
          <cell r="BH4973">
            <v>47</v>
          </cell>
        </row>
        <row r="4974">
          <cell r="B4974" t="str">
            <v>050450810</v>
          </cell>
          <cell r="BH4974">
            <v>65</v>
          </cell>
        </row>
        <row r="4975">
          <cell r="B4975" t="str">
            <v>050450811</v>
          </cell>
          <cell r="BH4975">
            <v>173</v>
          </cell>
        </row>
        <row r="4976">
          <cell r="B4976" t="str">
            <v>050450812</v>
          </cell>
          <cell r="BH4976">
            <v>218</v>
          </cell>
        </row>
        <row r="4977">
          <cell r="B4977" t="str">
            <v>050450851</v>
          </cell>
          <cell r="BH4977">
            <v>64</v>
          </cell>
        </row>
        <row r="4978">
          <cell r="B4978" t="str">
            <v>050450852</v>
          </cell>
          <cell r="BH4978">
            <v>107</v>
          </cell>
        </row>
        <row r="4979">
          <cell r="B4979" t="str">
            <v>050450853</v>
          </cell>
          <cell r="BH4979">
            <v>122</v>
          </cell>
        </row>
        <row r="4980">
          <cell r="B4980" t="str">
            <v>050450854</v>
          </cell>
          <cell r="BH4980">
            <v>70</v>
          </cell>
        </row>
        <row r="4981">
          <cell r="B4981" t="str">
            <v>050450855</v>
          </cell>
          <cell r="BH4981">
            <v>145</v>
          </cell>
        </row>
        <row r="4982">
          <cell r="B4982" t="str">
            <v>050450901</v>
          </cell>
          <cell r="BH4982">
            <v>614</v>
          </cell>
        </row>
        <row r="4983">
          <cell r="B4983" t="str">
            <v>050450904</v>
          </cell>
          <cell r="BH4983">
            <v>164</v>
          </cell>
        </row>
        <row r="4984">
          <cell r="B4984" t="str">
            <v>050450905</v>
          </cell>
          <cell r="BH4984">
            <v>124</v>
          </cell>
        </row>
        <row r="4985">
          <cell r="B4985" t="str">
            <v>050450906</v>
          </cell>
          <cell r="BH4985">
            <v>865</v>
          </cell>
        </row>
        <row r="4986">
          <cell r="B4986" t="str">
            <v>050450951</v>
          </cell>
          <cell r="BH4986">
            <v>299</v>
          </cell>
        </row>
        <row r="4987">
          <cell r="B4987" t="str">
            <v>050451001</v>
          </cell>
          <cell r="BH4987">
            <v>208</v>
          </cell>
        </row>
        <row r="4988">
          <cell r="B4988" t="str">
            <v>050451002</v>
          </cell>
          <cell r="BH4988">
            <v>287</v>
          </cell>
        </row>
        <row r="4989">
          <cell r="B4989" t="str">
            <v>050451003</v>
          </cell>
          <cell r="BH4989">
            <v>441</v>
          </cell>
        </row>
        <row r="4990">
          <cell r="B4990" t="str">
            <v>050451051</v>
          </cell>
          <cell r="BH4990">
            <v>52</v>
          </cell>
        </row>
        <row r="4991">
          <cell r="B4991" t="str">
            <v>050451151</v>
          </cell>
          <cell r="BH4991">
            <v>155</v>
          </cell>
        </row>
        <row r="4992">
          <cell r="B4992" t="str">
            <v>050451152</v>
          </cell>
          <cell r="BH4992">
            <v>200</v>
          </cell>
        </row>
        <row r="4993">
          <cell r="B4993" t="str">
            <v>050451153</v>
          </cell>
          <cell r="BH4993">
            <v>228</v>
          </cell>
        </row>
        <row r="4994">
          <cell r="B4994" t="str">
            <v>050451154</v>
          </cell>
          <cell r="BH4994">
            <v>291</v>
          </cell>
        </row>
        <row r="4995">
          <cell r="B4995" t="str">
            <v>050451155</v>
          </cell>
          <cell r="BH4995">
            <v>90</v>
          </cell>
        </row>
        <row r="4996">
          <cell r="B4996" t="str">
            <v>050451301</v>
          </cell>
          <cell r="BH4996">
            <v>390</v>
          </cell>
        </row>
        <row r="4997">
          <cell r="B4997" t="str">
            <v>050451901</v>
          </cell>
          <cell r="BH4997">
            <v>213</v>
          </cell>
        </row>
        <row r="4998">
          <cell r="B4998" t="str">
            <v>050451903</v>
          </cell>
          <cell r="BH4998">
            <v>110</v>
          </cell>
        </row>
        <row r="4999">
          <cell r="B4999" t="str">
            <v>050452001</v>
          </cell>
          <cell r="BH4999">
            <v>90</v>
          </cell>
        </row>
        <row r="5000">
          <cell r="B5000" t="str">
            <v>050452002</v>
          </cell>
          <cell r="BH5000">
            <v>465</v>
          </cell>
        </row>
        <row r="5001">
          <cell r="B5001" t="str">
            <v>050452010</v>
          </cell>
          <cell r="BH5001">
            <v>251</v>
          </cell>
        </row>
        <row r="5002">
          <cell r="B5002" t="str">
            <v>050452201</v>
          </cell>
          <cell r="BH5002">
            <v>2905</v>
          </cell>
        </row>
        <row r="5003">
          <cell r="B5003" t="str">
            <v>050452203</v>
          </cell>
          <cell r="BH5003">
            <v>3785</v>
          </cell>
        </row>
        <row r="5004">
          <cell r="B5004" t="str">
            <v>050452204</v>
          </cell>
          <cell r="BH5004">
            <v>832</v>
          </cell>
        </row>
        <row r="5005">
          <cell r="B5005" t="str">
            <v>050457001</v>
          </cell>
          <cell r="BH5005">
            <v>340.13</v>
          </cell>
        </row>
        <row r="5006">
          <cell r="B5006" t="str">
            <v>050457101</v>
          </cell>
          <cell r="BH5006">
            <v>326.68</v>
          </cell>
        </row>
        <row r="5007">
          <cell r="B5007" t="str">
            <v>050457202</v>
          </cell>
          <cell r="BH5007">
            <v>1071.98</v>
          </cell>
        </row>
        <row r="5008">
          <cell r="B5008" t="str">
            <v>050470101</v>
          </cell>
          <cell r="BH5008">
            <v>85</v>
          </cell>
        </row>
        <row r="5009">
          <cell r="B5009" t="str">
            <v>050470202</v>
          </cell>
          <cell r="BH5009">
            <v>342.44</v>
          </cell>
        </row>
        <row r="5010">
          <cell r="B5010" t="str">
            <v>050470301</v>
          </cell>
          <cell r="BH5010">
            <v>16</v>
          </cell>
        </row>
        <row r="5011">
          <cell r="B5011" t="str">
            <v>050470501</v>
          </cell>
          <cell r="BH5011">
            <v>77.959999999999994</v>
          </cell>
        </row>
        <row r="5012">
          <cell r="B5012" t="str">
            <v>050480330</v>
          </cell>
          <cell r="BH5012">
            <v>209.73</v>
          </cell>
        </row>
        <row r="5013">
          <cell r="B5013" t="str">
            <v>050480331</v>
          </cell>
          <cell r="BH5013">
            <v>736.88</v>
          </cell>
        </row>
        <row r="5014">
          <cell r="B5014" t="str">
            <v>050480332</v>
          </cell>
          <cell r="BH5014">
            <v>1398.42</v>
          </cell>
        </row>
        <row r="5015">
          <cell r="B5015" t="str">
            <v>050480333</v>
          </cell>
          <cell r="BH5015">
            <v>84.16</v>
          </cell>
        </row>
        <row r="5016">
          <cell r="B5016" t="str">
            <v>050480334</v>
          </cell>
          <cell r="BH5016">
            <v>109.28</v>
          </cell>
        </row>
        <row r="5017">
          <cell r="B5017" t="str">
            <v>050480335</v>
          </cell>
          <cell r="BH5017">
            <v>143.22999999999999</v>
          </cell>
        </row>
        <row r="5018">
          <cell r="B5018" t="str">
            <v>050500101</v>
          </cell>
          <cell r="BH5018">
            <v>62</v>
          </cell>
        </row>
        <row r="5019">
          <cell r="B5019" t="str">
            <v>050500102</v>
          </cell>
          <cell r="BH5019">
            <v>66</v>
          </cell>
        </row>
        <row r="5020">
          <cell r="B5020" t="str">
            <v>050500103</v>
          </cell>
          <cell r="BH5020">
            <v>100</v>
          </cell>
        </row>
        <row r="5021">
          <cell r="B5021" t="str">
            <v>050500104</v>
          </cell>
          <cell r="BH5021">
            <v>132</v>
          </cell>
        </row>
        <row r="5022">
          <cell r="B5022" t="str">
            <v>050500105</v>
          </cell>
          <cell r="BH5022">
            <v>253</v>
          </cell>
        </row>
        <row r="5023">
          <cell r="B5023" t="str">
            <v>050500106</v>
          </cell>
          <cell r="BH5023">
            <v>312</v>
          </cell>
        </row>
        <row r="5024">
          <cell r="B5024" t="str">
            <v>050500107</v>
          </cell>
          <cell r="BH5024">
            <v>372</v>
          </cell>
        </row>
        <row r="5025">
          <cell r="B5025" t="str">
            <v>050500108</v>
          </cell>
          <cell r="BH5025">
            <v>705</v>
          </cell>
        </row>
        <row r="5026">
          <cell r="B5026" t="str">
            <v>050500201</v>
          </cell>
          <cell r="BH5026">
            <v>98</v>
          </cell>
        </row>
        <row r="5027">
          <cell r="B5027" t="str">
            <v>050500202</v>
          </cell>
          <cell r="BH5027">
            <v>106</v>
          </cell>
        </row>
        <row r="5028">
          <cell r="B5028" t="str">
            <v>050500203</v>
          </cell>
          <cell r="BH5028">
            <v>120</v>
          </cell>
        </row>
        <row r="5029">
          <cell r="B5029" t="str">
            <v>050500204</v>
          </cell>
          <cell r="BH5029">
            <v>153</v>
          </cell>
        </row>
        <row r="5030">
          <cell r="B5030" t="str">
            <v>050500205</v>
          </cell>
          <cell r="BH5030">
            <v>318</v>
          </cell>
        </row>
        <row r="5031">
          <cell r="B5031" t="str">
            <v>050500206</v>
          </cell>
          <cell r="BH5031">
            <v>391</v>
          </cell>
        </row>
        <row r="5032">
          <cell r="B5032" t="str">
            <v>050500207</v>
          </cell>
          <cell r="BH5032">
            <v>464</v>
          </cell>
        </row>
        <row r="5033">
          <cell r="B5033" t="str">
            <v>050500208</v>
          </cell>
          <cell r="BH5033">
            <v>916</v>
          </cell>
        </row>
        <row r="5034">
          <cell r="B5034" t="str">
            <v>050500401</v>
          </cell>
          <cell r="BH5034">
            <v>96</v>
          </cell>
        </row>
        <row r="5035">
          <cell r="B5035" t="str">
            <v>051221000</v>
          </cell>
          <cell r="BH5035">
            <v>334.85</v>
          </cell>
        </row>
        <row r="5036">
          <cell r="B5036" t="str">
            <v>051314010</v>
          </cell>
          <cell r="BH5036">
            <v>1701.77</v>
          </cell>
        </row>
        <row r="5037">
          <cell r="B5037" t="str">
            <v>051314011</v>
          </cell>
          <cell r="BH5037">
            <v>331.25</v>
          </cell>
        </row>
        <row r="5038">
          <cell r="B5038" t="str">
            <v>051314013</v>
          </cell>
          <cell r="BH5038">
            <v>264.62</v>
          </cell>
        </row>
        <row r="5039">
          <cell r="B5039" t="str">
            <v>051314030</v>
          </cell>
          <cell r="BH5039">
            <v>2173.79</v>
          </cell>
        </row>
        <row r="5040">
          <cell r="B5040" t="str">
            <v>051314050</v>
          </cell>
          <cell r="BH5040">
            <v>1724.6</v>
          </cell>
        </row>
        <row r="5041">
          <cell r="B5041" t="str">
            <v>051319905</v>
          </cell>
          <cell r="BH5041">
            <v>2579.5300000000002</v>
          </cell>
        </row>
        <row r="5042">
          <cell r="B5042" t="str">
            <v>051332600</v>
          </cell>
          <cell r="BH5042">
            <v>2675.9</v>
          </cell>
        </row>
        <row r="5043">
          <cell r="B5043" t="str">
            <v>051332610</v>
          </cell>
          <cell r="BH5043">
            <v>2373.6</v>
          </cell>
        </row>
        <row r="5044">
          <cell r="B5044" t="str">
            <v>051341100</v>
          </cell>
          <cell r="BH5044">
            <v>2049.85</v>
          </cell>
        </row>
        <row r="5045">
          <cell r="B5045" t="str">
            <v>051341150</v>
          </cell>
          <cell r="BH5045">
            <v>2066</v>
          </cell>
        </row>
        <row r="5046">
          <cell r="B5046" t="str">
            <v>051341206</v>
          </cell>
          <cell r="BH5046">
            <v>492.86</v>
          </cell>
        </row>
        <row r="5047">
          <cell r="B5047" t="str">
            <v>051491107</v>
          </cell>
          <cell r="BH5047">
            <v>1104.4100000000001</v>
          </cell>
        </row>
        <row r="5048">
          <cell r="B5048" t="str">
            <v>051491109</v>
          </cell>
          <cell r="BH5048">
            <v>40.61</v>
          </cell>
        </row>
        <row r="5049">
          <cell r="B5049" t="str">
            <v>051491110</v>
          </cell>
          <cell r="BH5049">
            <v>214.33</v>
          </cell>
        </row>
        <row r="5050">
          <cell r="B5050" t="str">
            <v>051491111</v>
          </cell>
          <cell r="BH5050">
            <v>612.22</v>
          </cell>
        </row>
        <row r="5051">
          <cell r="B5051" t="str">
            <v>051491114</v>
          </cell>
          <cell r="BH5051">
            <v>48.27</v>
          </cell>
        </row>
        <row r="5052">
          <cell r="B5052" t="str">
            <v>051531600</v>
          </cell>
          <cell r="BH5052">
            <v>58.19</v>
          </cell>
        </row>
        <row r="5053">
          <cell r="B5053" t="str">
            <v>051531700</v>
          </cell>
          <cell r="BH5053">
            <v>109.4</v>
          </cell>
        </row>
        <row r="5054">
          <cell r="B5054" t="str">
            <v>051585101</v>
          </cell>
          <cell r="BH5054">
            <v>490.12</v>
          </cell>
        </row>
        <row r="5055">
          <cell r="B5055" t="str">
            <v>051585204</v>
          </cell>
          <cell r="BH5055">
            <v>14.17</v>
          </cell>
        </row>
        <row r="5056">
          <cell r="B5056" t="str">
            <v>051586512</v>
          </cell>
          <cell r="BH5056">
            <v>118</v>
          </cell>
        </row>
        <row r="5057">
          <cell r="B5057" t="str">
            <v>051586521</v>
          </cell>
          <cell r="BH5057">
            <v>216.49</v>
          </cell>
        </row>
        <row r="5058">
          <cell r="B5058" t="str">
            <v>051586532</v>
          </cell>
          <cell r="BH5058">
            <v>79.900000000000006</v>
          </cell>
        </row>
        <row r="5059">
          <cell r="B5059" t="str">
            <v>051586536</v>
          </cell>
          <cell r="BH5059">
            <v>149.65</v>
          </cell>
        </row>
        <row r="5060">
          <cell r="B5060" t="str">
            <v>051586540</v>
          </cell>
          <cell r="BH5060">
            <v>723.21</v>
          </cell>
        </row>
        <row r="5061">
          <cell r="B5061" t="str">
            <v>051586611</v>
          </cell>
          <cell r="BH5061">
            <v>700.11</v>
          </cell>
        </row>
        <row r="5062">
          <cell r="B5062" t="str">
            <v>051660002</v>
          </cell>
          <cell r="BH5062">
            <v>50.37</v>
          </cell>
        </row>
        <row r="5063">
          <cell r="B5063" t="str">
            <v>051662351</v>
          </cell>
          <cell r="BH5063">
            <v>88.65</v>
          </cell>
        </row>
        <row r="5064">
          <cell r="B5064" t="str">
            <v>051662352</v>
          </cell>
          <cell r="BH5064">
            <v>182.51</v>
          </cell>
        </row>
        <row r="5065">
          <cell r="B5065" t="str">
            <v>051665620</v>
          </cell>
          <cell r="BH5065">
            <v>164.21</v>
          </cell>
        </row>
        <row r="5066">
          <cell r="B5066" t="str">
            <v>051751011</v>
          </cell>
          <cell r="BH5066">
            <v>172.88</v>
          </cell>
        </row>
        <row r="5067">
          <cell r="B5067" t="str">
            <v>051751012</v>
          </cell>
          <cell r="BH5067">
            <v>53.78</v>
          </cell>
        </row>
        <row r="5068">
          <cell r="B5068" t="str">
            <v>051751030</v>
          </cell>
          <cell r="BH5068">
            <v>50.01</v>
          </cell>
        </row>
        <row r="5069">
          <cell r="B5069" t="str">
            <v>051751031</v>
          </cell>
          <cell r="BH5069">
            <v>77.650000000000006</v>
          </cell>
        </row>
        <row r="5070">
          <cell r="B5070" t="str">
            <v>051751033</v>
          </cell>
          <cell r="BH5070">
            <v>27.23</v>
          </cell>
        </row>
        <row r="5071">
          <cell r="B5071" t="str">
            <v>051760251</v>
          </cell>
          <cell r="BH5071">
            <v>72.900000000000006</v>
          </cell>
        </row>
        <row r="5072">
          <cell r="B5072" t="str">
            <v>051761251</v>
          </cell>
          <cell r="BH5072">
            <v>142.53</v>
          </cell>
        </row>
        <row r="5073">
          <cell r="B5073" t="str">
            <v>051770001</v>
          </cell>
          <cell r="BH5073">
            <v>54.87</v>
          </cell>
        </row>
        <row r="5074">
          <cell r="B5074" t="str">
            <v>051770101</v>
          </cell>
          <cell r="BH5074">
            <v>113.3</v>
          </cell>
        </row>
        <row r="5075">
          <cell r="B5075" t="str">
            <v>051800008</v>
          </cell>
          <cell r="BH5075">
            <v>90.45</v>
          </cell>
        </row>
        <row r="5076">
          <cell r="B5076" t="str">
            <v>051870151</v>
          </cell>
          <cell r="BH5076">
            <v>51.08</v>
          </cell>
        </row>
        <row r="5077">
          <cell r="B5077" t="str">
            <v>051881459</v>
          </cell>
          <cell r="BH5077">
            <v>196.94</v>
          </cell>
        </row>
        <row r="5078">
          <cell r="B5078" t="str">
            <v>051890001</v>
          </cell>
          <cell r="BH5078">
            <v>40.85</v>
          </cell>
        </row>
        <row r="5079">
          <cell r="B5079" t="str">
            <v>051890051</v>
          </cell>
          <cell r="BH5079">
            <v>394.42</v>
          </cell>
        </row>
        <row r="5080">
          <cell r="B5080" t="str">
            <v>051890301</v>
          </cell>
          <cell r="BH5080">
            <v>202.37</v>
          </cell>
        </row>
        <row r="5081">
          <cell r="B5081" t="str">
            <v>051890302</v>
          </cell>
          <cell r="BH5081">
            <v>230.22</v>
          </cell>
        </row>
        <row r="5082">
          <cell r="B5082" t="str">
            <v>051890305</v>
          </cell>
          <cell r="BH5082">
            <v>64.53</v>
          </cell>
        </row>
        <row r="5083">
          <cell r="B5083" t="str">
            <v>051890306</v>
          </cell>
          <cell r="BH5083">
            <v>44.93</v>
          </cell>
        </row>
        <row r="5084">
          <cell r="B5084" t="str">
            <v>051890307</v>
          </cell>
          <cell r="BH5084">
            <v>87.72</v>
          </cell>
        </row>
        <row r="5085">
          <cell r="B5085" t="str">
            <v>052010002</v>
          </cell>
          <cell r="BH5085">
            <v>95.46</v>
          </cell>
        </row>
        <row r="5086">
          <cell r="B5086" t="str">
            <v>052010006</v>
          </cell>
          <cell r="BH5086">
            <v>469.16</v>
          </cell>
        </row>
        <row r="5087">
          <cell r="B5087" t="str">
            <v>052010007</v>
          </cell>
          <cell r="BH5087">
            <v>71.72</v>
          </cell>
        </row>
        <row r="5088">
          <cell r="B5088" t="str">
            <v>052010022</v>
          </cell>
          <cell r="BH5088">
            <v>95.71</v>
          </cell>
        </row>
        <row r="5089">
          <cell r="B5089" t="str">
            <v>052010100</v>
          </cell>
          <cell r="BH5089">
            <v>535.32000000000005</v>
          </cell>
        </row>
        <row r="5090">
          <cell r="B5090" t="str">
            <v>052010800</v>
          </cell>
          <cell r="BH5090">
            <v>209.27</v>
          </cell>
        </row>
        <row r="5091">
          <cell r="B5091" t="str">
            <v>052050003</v>
          </cell>
          <cell r="BH5091">
            <v>38.42</v>
          </cell>
        </row>
        <row r="5092">
          <cell r="B5092" t="str">
            <v>052050008</v>
          </cell>
          <cell r="BH5092">
            <v>90.1</v>
          </cell>
        </row>
        <row r="5093">
          <cell r="B5093" t="str">
            <v>052050013</v>
          </cell>
          <cell r="BH5093">
            <v>200.72</v>
          </cell>
        </row>
        <row r="5094">
          <cell r="B5094" t="str">
            <v>052090100</v>
          </cell>
          <cell r="BH5094">
            <v>535.53</v>
          </cell>
        </row>
        <row r="5095">
          <cell r="B5095" t="str">
            <v>052091001</v>
          </cell>
          <cell r="BH5095">
            <v>371.34</v>
          </cell>
        </row>
        <row r="5096">
          <cell r="B5096" t="str">
            <v>052126004</v>
          </cell>
          <cell r="BH5096">
            <v>339.89</v>
          </cell>
        </row>
        <row r="5097">
          <cell r="B5097" t="str">
            <v>052126010</v>
          </cell>
          <cell r="BH5097">
            <v>2013.87</v>
          </cell>
        </row>
        <row r="5098">
          <cell r="B5098" t="str">
            <v>052130006</v>
          </cell>
          <cell r="BH5098">
            <v>142.47999999999999</v>
          </cell>
        </row>
        <row r="5099">
          <cell r="B5099" t="str">
            <v>052130009</v>
          </cell>
          <cell r="BH5099">
            <v>150.91</v>
          </cell>
        </row>
        <row r="5100">
          <cell r="B5100" t="str">
            <v>052220001</v>
          </cell>
          <cell r="BH5100">
            <v>170.01</v>
          </cell>
        </row>
        <row r="5101">
          <cell r="B5101" t="str">
            <v>052220015</v>
          </cell>
          <cell r="BH5101">
            <v>1830.21</v>
          </cell>
        </row>
        <row r="5102">
          <cell r="B5102" t="str">
            <v>052220050</v>
          </cell>
          <cell r="BH5102">
            <v>2575.8000000000002</v>
          </cell>
        </row>
        <row r="5103">
          <cell r="B5103" t="str">
            <v>052220051</v>
          </cell>
          <cell r="BH5103">
            <v>105.73</v>
          </cell>
        </row>
        <row r="5104">
          <cell r="B5104" t="str">
            <v>052220052</v>
          </cell>
          <cell r="BH5104">
            <v>671.92</v>
          </cell>
        </row>
        <row r="5105">
          <cell r="B5105" t="str">
            <v>052220053</v>
          </cell>
          <cell r="BH5105">
            <v>60.29</v>
          </cell>
        </row>
        <row r="5106">
          <cell r="B5106" t="str">
            <v>052220054</v>
          </cell>
          <cell r="BH5106">
            <v>224.46</v>
          </cell>
        </row>
        <row r="5107">
          <cell r="B5107" t="str">
            <v>052220055</v>
          </cell>
          <cell r="BH5107">
            <v>1963.54</v>
          </cell>
        </row>
        <row r="5108">
          <cell r="B5108" t="str">
            <v>052220056</v>
          </cell>
          <cell r="BH5108">
            <v>525.20000000000005</v>
          </cell>
        </row>
        <row r="5109">
          <cell r="B5109" t="str">
            <v>052220057</v>
          </cell>
          <cell r="BH5109">
            <v>69.25</v>
          </cell>
        </row>
        <row r="5110">
          <cell r="B5110" t="str">
            <v>052220060</v>
          </cell>
          <cell r="BH5110">
            <v>279.83</v>
          </cell>
        </row>
        <row r="5111">
          <cell r="B5111" t="str">
            <v>052220061</v>
          </cell>
          <cell r="BH5111">
            <v>183.42</v>
          </cell>
        </row>
        <row r="5112">
          <cell r="B5112" t="str">
            <v>052220155</v>
          </cell>
          <cell r="BH5112">
            <v>621.05999999999995</v>
          </cell>
        </row>
        <row r="5113">
          <cell r="B5113" t="str">
            <v>052440001</v>
          </cell>
          <cell r="BH5113">
            <v>62.28</v>
          </cell>
        </row>
        <row r="5114">
          <cell r="B5114" t="str">
            <v>052440002</v>
          </cell>
          <cell r="BH5114">
            <v>78.58</v>
          </cell>
        </row>
        <row r="5115">
          <cell r="B5115" t="str">
            <v>052465300</v>
          </cell>
          <cell r="BH5115">
            <v>440.06</v>
          </cell>
        </row>
        <row r="5116">
          <cell r="B5116" t="str">
            <v>052465700</v>
          </cell>
          <cell r="BH5116">
            <v>160.74</v>
          </cell>
        </row>
        <row r="5117">
          <cell r="B5117" t="str">
            <v>052500501</v>
          </cell>
          <cell r="BH5117">
            <v>14.31</v>
          </cell>
        </row>
        <row r="5118">
          <cell r="B5118" t="str">
            <v>052500600</v>
          </cell>
          <cell r="BH5118">
            <v>88.61</v>
          </cell>
        </row>
        <row r="5119">
          <cell r="B5119" t="str">
            <v>053330101</v>
          </cell>
          <cell r="BH5119">
            <v>158.37</v>
          </cell>
        </row>
        <row r="5120">
          <cell r="B5120" t="str">
            <v>054170013</v>
          </cell>
          <cell r="BH5120">
            <v>1075.99</v>
          </cell>
        </row>
        <row r="5121">
          <cell r="B5121" t="str">
            <v>055010001</v>
          </cell>
          <cell r="BH5121">
            <v>57.72</v>
          </cell>
        </row>
        <row r="5122">
          <cell r="B5122" t="str">
            <v>055010101</v>
          </cell>
          <cell r="BH5122">
            <v>43.27</v>
          </cell>
        </row>
        <row r="5123">
          <cell r="B5123" t="str">
            <v>055170005</v>
          </cell>
          <cell r="BH5123">
            <v>56.01</v>
          </cell>
        </row>
        <row r="5124">
          <cell r="B5124" t="str">
            <v>055170006</v>
          </cell>
          <cell r="BH5124">
            <v>23.71</v>
          </cell>
        </row>
        <row r="5125">
          <cell r="B5125" t="str">
            <v>055175055</v>
          </cell>
          <cell r="BH5125">
            <v>197.66</v>
          </cell>
        </row>
        <row r="5126">
          <cell r="B5126" t="str">
            <v>055190004</v>
          </cell>
          <cell r="BH5126">
            <v>16.7</v>
          </cell>
        </row>
        <row r="5127">
          <cell r="B5127" t="str">
            <v>055190005</v>
          </cell>
          <cell r="BH5127">
            <v>35.24</v>
          </cell>
        </row>
        <row r="5128">
          <cell r="B5128" t="str">
            <v>055190006</v>
          </cell>
          <cell r="BH5128">
            <v>45.38</v>
          </cell>
        </row>
        <row r="5129">
          <cell r="B5129" t="str">
            <v>055190007</v>
          </cell>
          <cell r="BH5129">
            <v>13.06</v>
          </cell>
        </row>
        <row r="5130">
          <cell r="B5130" t="str">
            <v>055192202</v>
          </cell>
          <cell r="BH5130">
            <v>137.62</v>
          </cell>
        </row>
        <row r="5131">
          <cell r="B5131" t="str">
            <v>055271203</v>
          </cell>
          <cell r="BH5131">
            <v>122.19</v>
          </cell>
        </row>
        <row r="5132">
          <cell r="B5132" t="str">
            <v>055271205</v>
          </cell>
          <cell r="BH5132">
            <v>308.39999999999998</v>
          </cell>
        </row>
        <row r="5133">
          <cell r="B5133" t="str">
            <v>055271206</v>
          </cell>
          <cell r="BH5133">
            <v>79</v>
          </cell>
        </row>
        <row r="5134">
          <cell r="B5134" t="str">
            <v>055271207</v>
          </cell>
          <cell r="BH5134">
            <v>67.64</v>
          </cell>
        </row>
        <row r="5135">
          <cell r="B5135" t="str">
            <v>055271210</v>
          </cell>
          <cell r="BH5135">
            <v>82.1</v>
          </cell>
        </row>
        <row r="5136">
          <cell r="B5136" t="str">
            <v>055271701</v>
          </cell>
          <cell r="BH5136">
            <v>376.04</v>
          </cell>
        </row>
        <row r="5137">
          <cell r="B5137" t="str">
            <v>055271702</v>
          </cell>
          <cell r="BH5137">
            <v>86.79</v>
          </cell>
        </row>
        <row r="5138">
          <cell r="B5138" t="str">
            <v>055271703</v>
          </cell>
          <cell r="BH5138">
            <v>117.22</v>
          </cell>
        </row>
        <row r="5139">
          <cell r="B5139" t="str">
            <v>055271709</v>
          </cell>
          <cell r="BH5139">
            <v>117.22</v>
          </cell>
        </row>
        <row r="5140">
          <cell r="B5140" t="str">
            <v>055271710</v>
          </cell>
          <cell r="BH5140">
            <v>242.25</v>
          </cell>
        </row>
        <row r="5141">
          <cell r="B5141" t="str">
            <v>055271721</v>
          </cell>
          <cell r="BH5141">
            <v>306.20999999999998</v>
          </cell>
        </row>
        <row r="5142">
          <cell r="B5142" t="str">
            <v>055271724</v>
          </cell>
          <cell r="BH5142">
            <v>214.85</v>
          </cell>
        </row>
        <row r="5143">
          <cell r="B5143" t="str">
            <v>055271727</v>
          </cell>
          <cell r="BH5143">
            <v>54.8</v>
          </cell>
        </row>
        <row r="5144">
          <cell r="B5144" t="str">
            <v>055271742</v>
          </cell>
          <cell r="BH5144">
            <v>101.53</v>
          </cell>
        </row>
        <row r="5145">
          <cell r="B5145" t="str">
            <v>055271743</v>
          </cell>
          <cell r="BH5145">
            <v>82.08</v>
          </cell>
        </row>
        <row r="5146">
          <cell r="B5146" t="str">
            <v>055271744</v>
          </cell>
          <cell r="BH5146">
            <v>212.17</v>
          </cell>
        </row>
        <row r="5147">
          <cell r="B5147" t="str">
            <v>055271776</v>
          </cell>
          <cell r="BH5147">
            <v>184.78</v>
          </cell>
        </row>
        <row r="5148">
          <cell r="B5148" t="str">
            <v>055271778</v>
          </cell>
          <cell r="BH5148">
            <v>144.69</v>
          </cell>
        </row>
        <row r="5149">
          <cell r="B5149" t="str">
            <v>055271779</v>
          </cell>
          <cell r="BH5149">
            <v>327.42</v>
          </cell>
        </row>
        <row r="5150">
          <cell r="B5150" t="str">
            <v>055271801</v>
          </cell>
          <cell r="BH5150">
            <v>494.17</v>
          </cell>
        </row>
        <row r="5151">
          <cell r="B5151" t="str">
            <v>055271802</v>
          </cell>
          <cell r="BH5151">
            <v>105.8</v>
          </cell>
        </row>
        <row r="5152">
          <cell r="B5152" t="str">
            <v>055280002</v>
          </cell>
          <cell r="BH5152">
            <v>105.76</v>
          </cell>
        </row>
        <row r="5153">
          <cell r="B5153" t="str">
            <v>055340003</v>
          </cell>
          <cell r="BH5153">
            <v>171.26</v>
          </cell>
        </row>
        <row r="5154">
          <cell r="B5154" t="str">
            <v>055340004</v>
          </cell>
          <cell r="BH5154">
            <v>128.55000000000001</v>
          </cell>
        </row>
        <row r="5155">
          <cell r="B5155" t="str">
            <v>055341001</v>
          </cell>
          <cell r="BH5155">
            <v>142.91</v>
          </cell>
        </row>
        <row r="5156">
          <cell r="B5156" t="str">
            <v>055341002</v>
          </cell>
          <cell r="BH5156">
            <v>162.94999999999999</v>
          </cell>
        </row>
        <row r="5157">
          <cell r="B5157" t="str">
            <v>055341004</v>
          </cell>
          <cell r="BH5157">
            <v>135.16</v>
          </cell>
        </row>
        <row r="5158">
          <cell r="B5158" t="str">
            <v>055341007</v>
          </cell>
          <cell r="BH5158">
            <v>144.31</v>
          </cell>
        </row>
        <row r="5159">
          <cell r="B5159" t="str">
            <v>055345000</v>
          </cell>
          <cell r="BH5159">
            <v>5465.5</v>
          </cell>
        </row>
        <row r="5160">
          <cell r="B5160" t="str">
            <v>055345003</v>
          </cell>
          <cell r="BH5160">
            <v>142.93</v>
          </cell>
        </row>
        <row r="5161">
          <cell r="B5161" t="str">
            <v>055345004</v>
          </cell>
          <cell r="BH5161">
            <v>196.98</v>
          </cell>
        </row>
        <row r="5162">
          <cell r="B5162" t="str">
            <v>055350000</v>
          </cell>
          <cell r="BH5162">
            <v>768.61</v>
          </cell>
        </row>
        <row r="5163">
          <cell r="B5163" t="str">
            <v>055350001</v>
          </cell>
          <cell r="BH5163">
            <v>111.69</v>
          </cell>
        </row>
        <row r="5164">
          <cell r="B5164" t="str">
            <v>055350002</v>
          </cell>
          <cell r="BH5164">
            <v>114.47</v>
          </cell>
        </row>
        <row r="5165">
          <cell r="B5165" t="str">
            <v>055350100</v>
          </cell>
          <cell r="BH5165">
            <v>232.64</v>
          </cell>
        </row>
        <row r="5166">
          <cell r="B5166" t="str">
            <v>055350200</v>
          </cell>
          <cell r="BH5166">
            <v>107.6</v>
          </cell>
        </row>
        <row r="5167">
          <cell r="B5167" t="str">
            <v>055370004</v>
          </cell>
          <cell r="BH5167">
            <v>417.36</v>
          </cell>
        </row>
        <row r="5168">
          <cell r="B5168" t="str">
            <v>055370100</v>
          </cell>
          <cell r="BH5168">
            <v>3280.15</v>
          </cell>
        </row>
        <row r="5169">
          <cell r="B5169" t="str">
            <v>055380009</v>
          </cell>
          <cell r="BH5169">
            <v>29.67</v>
          </cell>
        </row>
        <row r="5170">
          <cell r="B5170" t="str">
            <v>055380012</v>
          </cell>
          <cell r="BH5170">
            <v>87.88</v>
          </cell>
        </row>
        <row r="5171">
          <cell r="B5171" t="str">
            <v>055386000</v>
          </cell>
          <cell r="BH5171">
            <v>2413.5</v>
          </cell>
        </row>
        <row r="5172">
          <cell r="B5172" t="str">
            <v>055401014</v>
          </cell>
          <cell r="BH5172">
            <v>928.57</v>
          </cell>
        </row>
        <row r="5173">
          <cell r="B5173" t="str">
            <v>055401020</v>
          </cell>
          <cell r="BH5173">
            <v>1726.16</v>
          </cell>
        </row>
        <row r="5174">
          <cell r="B5174" t="str">
            <v>055401021</v>
          </cell>
          <cell r="BH5174">
            <v>744.83</v>
          </cell>
        </row>
        <row r="5175">
          <cell r="B5175" t="str">
            <v>055401022</v>
          </cell>
          <cell r="BH5175">
            <v>313.91000000000003</v>
          </cell>
        </row>
        <row r="5176">
          <cell r="B5176" t="str">
            <v>055401023</v>
          </cell>
          <cell r="BH5176">
            <v>134.97999999999999</v>
          </cell>
        </row>
        <row r="5177">
          <cell r="B5177" t="str">
            <v>055401025</v>
          </cell>
          <cell r="BH5177">
            <v>237.08</v>
          </cell>
        </row>
        <row r="5178">
          <cell r="B5178" t="str">
            <v>055401028</v>
          </cell>
          <cell r="BH5178">
            <v>91.29</v>
          </cell>
        </row>
        <row r="5179">
          <cell r="B5179" t="str">
            <v>055401029</v>
          </cell>
          <cell r="BH5179">
            <v>166.54</v>
          </cell>
        </row>
        <row r="5180">
          <cell r="B5180" t="str">
            <v>055401030</v>
          </cell>
          <cell r="BH5180">
            <v>1709.69</v>
          </cell>
        </row>
        <row r="5181">
          <cell r="B5181" t="str">
            <v>055401031</v>
          </cell>
          <cell r="BH5181">
            <v>313.91000000000003</v>
          </cell>
        </row>
        <row r="5182">
          <cell r="B5182" t="str">
            <v>055401032</v>
          </cell>
          <cell r="BH5182">
            <v>243.59</v>
          </cell>
        </row>
        <row r="5183">
          <cell r="B5183" t="str">
            <v>055401033</v>
          </cell>
          <cell r="BH5183">
            <v>51.48</v>
          </cell>
        </row>
        <row r="5184">
          <cell r="B5184" t="str">
            <v>055401047</v>
          </cell>
          <cell r="BH5184">
            <v>206.84</v>
          </cell>
        </row>
        <row r="5185">
          <cell r="B5185" t="str">
            <v>055401048</v>
          </cell>
          <cell r="BH5185">
            <v>100.87</v>
          </cell>
        </row>
        <row r="5186">
          <cell r="B5186" t="str">
            <v>055402505</v>
          </cell>
          <cell r="BH5186">
            <v>516.35</v>
          </cell>
        </row>
        <row r="5187">
          <cell r="B5187" t="str">
            <v>055402530</v>
          </cell>
          <cell r="BH5187">
            <v>301.37</v>
          </cell>
        </row>
        <row r="5188">
          <cell r="B5188" t="str">
            <v>055402531</v>
          </cell>
          <cell r="BH5188">
            <v>301.37</v>
          </cell>
        </row>
        <row r="5189">
          <cell r="B5189" t="str">
            <v>055402532</v>
          </cell>
          <cell r="BH5189">
            <v>301.37</v>
          </cell>
        </row>
        <row r="5190">
          <cell r="B5190" t="str">
            <v>055402533</v>
          </cell>
          <cell r="BH5190">
            <v>301.37</v>
          </cell>
        </row>
        <row r="5191">
          <cell r="B5191" t="str">
            <v>055402534</v>
          </cell>
          <cell r="BH5191">
            <v>301.37</v>
          </cell>
        </row>
        <row r="5192">
          <cell r="B5192" t="str">
            <v>055402535</v>
          </cell>
          <cell r="BH5192">
            <v>301.37</v>
          </cell>
        </row>
        <row r="5193">
          <cell r="B5193" t="str">
            <v>055402650</v>
          </cell>
          <cell r="BH5193">
            <v>640.54</v>
          </cell>
        </row>
        <row r="5194">
          <cell r="B5194" t="str">
            <v>055403003</v>
          </cell>
          <cell r="BH5194">
            <v>928.57</v>
          </cell>
        </row>
        <row r="5195">
          <cell r="B5195" t="str">
            <v>055403006</v>
          </cell>
          <cell r="BH5195">
            <v>84.32</v>
          </cell>
        </row>
        <row r="5196">
          <cell r="B5196" t="str">
            <v>055403007</v>
          </cell>
          <cell r="BH5196">
            <v>2255.06</v>
          </cell>
        </row>
        <row r="5197">
          <cell r="B5197" t="str">
            <v>055403009</v>
          </cell>
          <cell r="BH5197">
            <v>3378.18</v>
          </cell>
        </row>
        <row r="5198">
          <cell r="B5198" t="str">
            <v>055403010</v>
          </cell>
          <cell r="BH5198">
            <v>170.53</v>
          </cell>
        </row>
        <row r="5199">
          <cell r="B5199" t="str">
            <v>055403011</v>
          </cell>
          <cell r="BH5199">
            <v>75.069999999999993</v>
          </cell>
        </row>
        <row r="5200">
          <cell r="B5200" t="str">
            <v>055403018</v>
          </cell>
          <cell r="BH5200">
            <v>166.1</v>
          </cell>
        </row>
        <row r="5201">
          <cell r="B5201" t="str">
            <v>055403021</v>
          </cell>
          <cell r="BH5201">
            <v>322.58999999999997</v>
          </cell>
        </row>
        <row r="5202">
          <cell r="B5202" t="str">
            <v>055403023</v>
          </cell>
          <cell r="BH5202">
            <v>253.43</v>
          </cell>
        </row>
        <row r="5203">
          <cell r="B5203" t="str">
            <v>055403050</v>
          </cell>
          <cell r="BH5203">
            <v>1761.26</v>
          </cell>
        </row>
        <row r="5204">
          <cell r="B5204" t="str">
            <v>055403058</v>
          </cell>
          <cell r="BH5204">
            <v>1768.8</v>
          </cell>
        </row>
        <row r="5205">
          <cell r="B5205" t="str">
            <v>055404001</v>
          </cell>
          <cell r="BH5205">
            <v>2493.62</v>
          </cell>
        </row>
        <row r="5206">
          <cell r="B5206" t="str">
            <v>055406001</v>
          </cell>
          <cell r="BH5206">
            <v>1241.93</v>
          </cell>
        </row>
        <row r="5207">
          <cell r="B5207" t="str">
            <v>055406002</v>
          </cell>
          <cell r="BH5207">
            <v>1374.85</v>
          </cell>
        </row>
        <row r="5208">
          <cell r="B5208" t="str">
            <v>055406004</v>
          </cell>
          <cell r="BH5208">
            <v>149.27000000000001</v>
          </cell>
        </row>
        <row r="5209">
          <cell r="B5209" t="str">
            <v>055406011</v>
          </cell>
          <cell r="BH5209">
            <v>217.51</v>
          </cell>
        </row>
        <row r="5210">
          <cell r="B5210" t="str">
            <v>055406012</v>
          </cell>
          <cell r="BH5210">
            <v>194.09</v>
          </cell>
        </row>
        <row r="5211">
          <cell r="B5211" t="str">
            <v>055408010</v>
          </cell>
          <cell r="BH5211">
            <v>180.43</v>
          </cell>
        </row>
        <row r="5212">
          <cell r="B5212" t="str">
            <v>055408014</v>
          </cell>
          <cell r="BH5212">
            <v>154.93</v>
          </cell>
        </row>
        <row r="5213">
          <cell r="B5213" t="str">
            <v>055408015</v>
          </cell>
          <cell r="BH5213">
            <v>169.46</v>
          </cell>
        </row>
        <row r="5214">
          <cell r="B5214" t="str">
            <v>055408016</v>
          </cell>
          <cell r="BH5214">
            <v>399.17</v>
          </cell>
        </row>
        <row r="5215">
          <cell r="B5215" t="str">
            <v>055409004</v>
          </cell>
          <cell r="BH5215">
            <v>246.26</v>
          </cell>
        </row>
        <row r="5216">
          <cell r="B5216" t="str">
            <v>055409005</v>
          </cell>
          <cell r="BH5216">
            <v>540.36</v>
          </cell>
        </row>
        <row r="5217">
          <cell r="B5217" t="str">
            <v>055411510</v>
          </cell>
          <cell r="BH5217">
            <v>460.95</v>
          </cell>
        </row>
        <row r="5218">
          <cell r="B5218" t="str">
            <v>055418020</v>
          </cell>
          <cell r="BH5218">
            <v>3726.36</v>
          </cell>
        </row>
        <row r="5219">
          <cell r="B5219" t="str">
            <v>055418021</v>
          </cell>
          <cell r="BH5219">
            <v>2717.36</v>
          </cell>
        </row>
        <row r="5220">
          <cell r="B5220" t="str">
            <v>055418022</v>
          </cell>
          <cell r="BH5220">
            <v>3027.02</v>
          </cell>
        </row>
        <row r="5221">
          <cell r="B5221" t="str">
            <v>055450035</v>
          </cell>
          <cell r="BH5221">
            <v>116.34</v>
          </cell>
        </row>
        <row r="5222">
          <cell r="B5222" t="str">
            <v>055450037</v>
          </cell>
          <cell r="BH5222">
            <v>33.01</v>
          </cell>
        </row>
        <row r="5223">
          <cell r="B5223" t="str">
            <v>055460011</v>
          </cell>
          <cell r="BH5223">
            <v>280.98</v>
          </cell>
        </row>
        <row r="5224">
          <cell r="B5224" t="str">
            <v>055460014</v>
          </cell>
          <cell r="BH5224">
            <v>670.58</v>
          </cell>
        </row>
        <row r="5225">
          <cell r="B5225" t="str">
            <v>055460100</v>
          </cell>
          <cell r="BH5225">
            <v>277.83999999999997</v>
          </cell>
        </row>
        <row r="5226">
          <cell r="B5226" t="str">
            <v>055465101</v>
          </cell>
          <cell r="BH5226">
            <v>666.22</v>
          </cell>
        </row>
        <row r="5227">
          <cell r="B5227" t="str">
            <v>055480007</v>
          </cell>
          <cell r="BH5227">
            <v>410.09</v>
          </cell>
        </row>
        <row r="5228">
          <cell r="B5228" t="str">
            <v>055480011</v>
          </cell>
          <cell r="BH5228">
            <v>166.77</v>
          </cell>
        </row>
        <row r="5229">
          <cell r="B5229" t="str">
            <v>055480100</v>
          </cell>
          <cell r="BH5229">
            <v>160.99</v>
          </cell>
        </row>
        <row r="5230">
          <cell r="B5230" t="str">
            <v>055480150</v>
          </cell>
          <cell r="BH5230">
            <v>337.77</v>
          </cell>
        </row>
        <row r="5231">
          <cell r="B5231" t="str">
            <v>055480260</v>
          </cell>
          <cell r="BH5231">
            <v>185.56</v>
          </cell>
        </row>
        <row r="5232">
          <cell r="B5232" t="str">
            <v>055481100</v>
          </cell>
          <cell r="BH5232">
            <v>651.47</v>
          </cell>
        </row>
        <row r="5233">
          <cell r="B5233" t="str">
            <v>055482002</v>
          </cell>
          <cell r="BH5233">
            <v>133.49</v>
          </cell>
        </row>
        <row r="5234">
          <cell r="B5234" t="str">
            <v>055482004</v>
          </cell>
          <cell r="BH5234">
            <v>29.28</v>
          </cell>
        </row>
        <row r="5235">
          <cell r="B5235" t="str">
            <v>055484008</v>
          </cell>
          <cell r="BH5235">
            <v>207.64</v>
          </cell>
        </row>
        <row r="5236">
          <cell r="B5236" t="str">
            <v>055490020</v>
          </cell>
          <cell r="BH5236">
            <v>732.09</v>
          </cell>
        </row>
        <row r="5237">
          <cell r="B5237" t="str">
            <v>055501003</v>
          </cell>
          <cell r="BH5237">
            <v>33.159999999999997</v>
          </cell>
        </row>
        <row r="5238">
          <cell r="B5238" t="str">
            <v>055501008</v>
          </cell>
          <cell r="BH5238">
            <v>61.84</v>
          </cell>
        </row>
        <row r="5239">
          <cell r="B5239" t="str">
            <v>055501009</v>
          </cell>
          <cell r="BH5239">
            <v>64.63</v>
          </cell>
        </row>
        <row r="5240">
          <cell r="B5240" t="str">
            <v>055501010</v>
          </cell>
          <cell r="BH5240">
            <v>31.25</v>
          </cell>
        </row>
        <row r="5241">
          <cell r="B5241" t="str">
            <v>055528001</v>
          </cell>
          <cell r="BH5241">
            <v>172.82</v>
          </cell>
        </row>
        <row r="5242">
          <cell r="B5242" t="str">
            <v>055528002</v>
          </cell>
          <cell r="BH5242">
            <v>32.31</v>
          </cell>
        </row>
        <row r="5243">
          <cell r="B5243" t="str">
            <v>055528003</v>
          </cell>
          <cell r="BH5243">
            <v>71.88</v>
          </cell>
        </row>
        <row r="5244">
          <cell r="B5244" t="str">
            <v>055535101</v>
          </cell>
          <cell r="BH5244">
            <v>779.06</v>
          </cell>
        </row>
        <row r="5245">
          <cell r="B5245" t="str">
            <v>055535121</v>
          </cell>
          <cell r="BH5245">
            <v>65.680000000000007</v>
          </cell>
        </row>
        <row r="5246">
          <cell r="B5246" t="str">
            <v>055535201</v>
          </cell>
          <cell r="BH5246">
            <v>882.72</v>
          </cell>
        </row>
        <row r="5247">
          <cell r="B5247" t="str">
            <v>055535301</v>
          </cell>
          <cell r="BH5247">
            <v>817.94</v>
          </cell>
        </row>
        <row r="5248">
          <cell r="B5248" t="str">
            <v>055535316</v>
          </cell>
          <cell r="BH5248">
            <v>192.43</v>
          </cell>
        </row>
        <row r="5249">
          <cell r="B5249" t="str">
            <v>055535401</v>
          </cell>
          <cell r="BH5249">
            <v>849.05</v>
          </cell>
        </row>
        <row r="5250">
          <cell r="B5250" t="str">
            <v>055536301</v>
          </cell>
          <cell r="BH5250">
            <v>872.16</v>
          </cell>
        </row>
        <row r="5251">
          <cell r="B5251" t="str">
            <v>055536501</v>
          </cell>
          <cell r="BH5251">
            <v>901.61</v>
          </cell>
        </row>
        <row r="5252">
          <cell r="B5252" t="str">
            <v>055580001</v>
          </cell>
          <cell r="BH5252">
            <v>1715.71</v>
          </cell>
        </row>
        <row r="5253">
          <cell r="B5253" t="str">
            <v>055580002</v>
          </cell>
          <cell r="BH5253">
            <v>519.70000000000005</v>
          </cell>
        </row>
        <row r="5254">
          <cell r="B5254" t="str">
            <v>055580201</v>
          </cell>
          <cell r="BH5254">
            <v>196.2</v>
          </cell>
        </row>
        <row r="5255">
          <cell r="B5255" t="str">
            <v>055580202</v>
          </cell>
          <cell r="BH5255">
            <v>153.69</v>
          </cell>
        </row>
        <row r="5256">
          <cell r="B5256" t="str">
            <v>055580203</v>
          </cell>
          <cell r="BH5256">
            <v>183.3</v>
          </cell>
        </row>
        <row r="5257">
          <cell r="B5257" t="str">
            <v>055580301</v>
          </cell>
          <cell r="BH5257">
            <v>31.35</v>
          </cell>
        </row>
        <row r="5258">
          <cell r="B5258" t="str">
            <v>055581401</v>
          </cell>
          <cell r="BH5258">
            <v>90.66</v>
          </cell>
        </row>
        <row r="5259">
          <cell r="B5259" t="str">
            <v>055581451</v>
          </cell>
          <cell r="BH5259">
            <v>345.49</v>
          </cell>
        </row>
        <row r="5260">
          <cell r="B5260" t="str">
            <v>055582001</v>
          </cell>
          <cell r="BH5260">
            <v>785.76</v>
          </cell>
        </row>
        <row r="5261">
          <cell r="B5261" t="str">
            <v>055582002</v>
          </cell>
          <cell r="BH5261">
            <v>732.87</v>
          </cell>
        </row>
        <row r="5262">
          <cell r="B5262" t="str">
            <v>055582003</v>
          </cell>
          <cell r="BH5262">
            <v>238.35</v>
          </cell>
        </row>
        <row r="5263">
          <cell r="B5263" t="str">
            <v>055582004</v>
          </cell>
          <cell r="BH5263">
            <v>345.69</v>
          </cell>
        </row>
        <row r="5264">
          <cell r="B5264" t="str">
            <v>055600000</v>
          </cell>
          <cell r="BH5264">
            <v>946.65</v>
          </cell>
        </row>
        <row r="5265">
          <cell r="B5265" t="str">
            <v>055600002</v>
          </cell>
          <cell r="BH5265">
            <v>484.48</v>
          </cell>
        </row>
        <row r="5266">
          <cell r="B5266" t="str">
            <v>055600005</v>
          </cell>
          <cell r="BH5266">
            <v>236.89</v>
          </cell>
        </row>
        <row r="5267">
          <cell r="B5267" t="str">
            <v>055600006</v>
          </cell>
          <cell r="BH5267">
            <v>274.98</v>
          </cell>
        </row>
        <row r="5268">
          <cell r="B5268" t="str">
            <v>055600007</v>
          </cell>
          <cell r="BH5268">
            <v>238.93</v>
          </cell>
        </row>
        <row r="5269">
          <cell r="B5269" t="str">
            <v>055610001</v>
          </cell>
          <cell r="BH5269">
            <v>215.14</v>
          </cell>
        </row>
        <row r="5270">
          <cell r="B5270" t="str">
            <v>055610002</v>
          </cell>
          <cell r="BH5270">
            <v>59.52</v>
          </cell>
        </row>
        <row r="5271">
          <cell r="B5271" t="str">
            <v>055610004</v>
          </cell>
          <cell r="BH5271">
            <v>79.489999999999995</v>
          </cell>
        </row>
        <row r="5272">
          <cell r="B5272" t="str">
            <v>055610005</v>
          </cell>
          <cell r="BH5272">
            <v>19.2</v>
          </cell>
        </row>
        <row r="5273">
          <cell r="B5273" t="str">
            <v>055610017</v>
          </cell>
          <cell r="BH5273">
            <v>30.65</v>
          </cell>
        </row>
        <row r="5274">
          <cell r="B5274" t="str">
            <v>055610061</v>
          </cell>
          <cell r="BH5274">
            <v>196.86</v>
          </cell>
        </row>
        <row r="5275">
          <cell r="B5275" t="str">
            <v>055610062</v>
          </cell>
          <cell r="BH5275">
            <v>33.53</v>
          </cell>
        </row>
        <row r="5276">
          <cell r="B5276" t="str">
            <v>055610201</v>
          </cell>
          <cell r="BH5276">
            <v>121.44</v>
          </cell>
        </row>
        <row r="5277">
          <cell r="B5277" t="str">
            <v>055610210</v>
          </cell>
          <cell r="BH5277">
            <v>79.83</v>
          </cell>
        </row>
        <row r="5278">
          <cell r="B5278" t="str">
            <v>055610211</v>
          </cell>
          <cell r="BH5278">
            <v>245.27</v>
          </cell>
        </row>
        <row r="5279">
          <cell r="B5279" t="str">
            <v>055610231</v>
          </cell>
          <cell r="BH5279">
            <v>225.71</v>
          </cell>
        </row>
        <row r="5280">
          <cell r="B5280" t="str">
            <v>055610538</v>
          </cell>
          <cell r="BH5280">
            <v>76.48</v>
          </cell>
        </row>
        <row r="5281">
          <cell r="B5281" t="str">
            <v>055620105</v>
          </cell>
          <cell r="BH5281">
            <v>95.84</v>
          </cell>
        </row>
        <row r="5282">
          <cell r="B5282" t="str">
            <v>055620109</v>
          </cell>
          <cell r="BH5282">
            <v>677.68</v>
          </cell>
        </row>
        <row r="5283">
          <cell r="B5283" t="str">
            <v>055620110</v>
          </cell>
          <cell r="BH5283">
            <v>588.44000000000005</v>
          </cell>
        </row>
        <row r="5284">
          <cell r="B5284" t="str">
            <v>055620111</v>
          </cell>
          <cell r="BH5284">
            <v>670.42</v>
          </cell>
        </row>
        <row r="5285">
          <cell r="B5285" t="str">
            <v>055620114</v>
          </cell>
          <cell r="BH5285">
            <v>103.14</v>
          </cell>
        </row>
        <row r="5286">
          <cell r="B5286" t="str">
            <v>055620120</v>
          </cell>
          <cell r="BH5286">
            <v>313.67</v>
          </cell>
        </row>
        <row r="5287">
          <cell r="B5287" t="str">
            <v>055620125</v>
          </cell>
          <cell r="BH5287">
            <v>833.6</v>
          </cell>
        </row>
        <row r="5288">
          <cell r="B5288" t="str">
            <v>055620220</v>
          </cell>
          <cell r="BH5288">
            <v>334.45</v>
          </cell>
        </row>
        <row r="5289">
          <cell r="B5289" t="str">
            <v>055620415</v>
          </cell>
          <cell r="BH5289">
            <v>233.63</v>
          </cell>
        </row>
        <row r="5290">
          <cell r="B5290" t="str">
            <v>055631001</v>
          </cell>
          <cell r="BH5290">
            <v>1065.43</v>
          </cell>
        </row>
        <row r="5291">
          <cell r="B5291" t="str">
            <v>055631002</v>
          </cell>
          <cell r="BH5291">
            <v>104.44</v>
          </cell>
        </row>
        <row r="5292">
          <cell r="B5292" t="str">
            <v>055631003</v>
          </cell>
          <cell r="BH5292">
            <v>485.79</v>
          </cell>
        </row>
        <row r="5293">
          <cell r="B5293" t="str">
            <v>055631009</v>
          </cell>
          <cell r="BH5293">
            <v>38.67</v>
          </cell>
        </row>
        <row r="5294">
          <cell r="B5294" t="str">
            <v>055632002</v>
          </cell>
          <cell r="BH5294">
            <v>114.78</v>
          </cell>
        </row>
        <row r="5295">
          <cell r="B5295" t="str">
            <v>055650001</v>
          </cell>
          <cell r="BH5295">
            <v>847.38</v>
          </cell>
        </row>
        <row r="5296">
          <cell r="B5296" t="str">
            <v>055650006</v>
          </cell>
          <cell r="BH5296">
            <v>640.96</v>
          </cell>
        </row>
        <row r="5297">
          <cell r="B5297" t="str">
            <v>055650016</v>
          </cell>
          <cell r="BH5297">
            <v>207.72</v>
          </cell>
        </row>
        <row r="5298">
          <cell r="B5298" t="str">
            <v>055650017</v>
          </cell>
          <cell r="BH5298">
            <v>366.4</v>
          </cell>
        </row>
        <row r="5299">
          <cell r="B5299" t="str">
            <v>055650018</v>
          </cell>
          <cell r="BH5299">
            <v>223.49</v>
          </cell>
        </row>
        <row r="5300">
          <cell r="B5300" t="str">
            <v>055650033</v>
          </cell>
          <cell r="BH5300">
            <v>107.74</v>
          </cell>
        </row>
        <row r="5301">
          <cell r="B5301" t="str">
            <v>055650034</v>
          </cell>
          <cell r="BH5301">
            <v>31.4</v>
          </cell>
        </row>
        <row r="5302">
          <cell r="B5302" t="str">
            <v>055650040</v>
          </cell>
          <cell r="BH5302">
            <v>228.62</v>
          </cell>
        </row>
        <row r="5303">
          <cell r="B5303" t="str">
            <v>055650042</v>
          </cell>
          <cell r="BH5303">
            <v>269.08</v>
          </cell>
        </row>
        <row r="5304">
          <cell r="B5304" t="str">
            <v>055660055</v>
          </cell>
          <cell r="BH5304">
            <v>285.16000000000003</v>
          </cell>
        </row>
        <row r="5305">
          <cell r="B5305" t="str">
            <v>055660070</v>
          </cell>
          <cell r="BH5305">
            <v>574.16999999999996</v>
          </cell>
        </row>
        <row r="5306">
          <cell r="B5306" t="str">
            <v>055660074</v>
          </cell>
          <cell r="BH5306">
            <v>1154.8699999999999</v>
          </cell>
        </row>
        <row r="5307">
          <cell r="B5307" t="str">
            <v>055660161</v>
          </cell>
          <cell r="BH5307">
            <v>5184.49</v>
          </cell>
        </row>
        <row r="5308">
          <cell r="B5308" t="str">
            <v>055660470</v>
          </cell>
          <cell r="BH5308">
            <v>945.4</v>
          </cell>
        </row>
        <row r="5309">
          <cell r="B5309" t="str">
            <v>055660714</v>
          </cell>
          <cell r="BH5309">
            <v>4455.7</v>
          </cell>
        </row>
        <row r="5310">
          <cell r="B5310" t="str">
            <v>055660715</v>
          </cell>
          <cell r="BH5310">
            <v>3463.61</v>
          </cell>
        </row>
        <row r="5311">
          <cell r="B5311" t="str">
            <v>055660918</v>
          </cell>
          <cell r="BH5311">
            <v>331.78</v>
          </cell>
        </row>
        <row r="5312">
          <cell r="B5312" t="str">
            <v>055680004</v>
          </cell>
          <cell r="BH5312">
            <v>140.84</v>
          </cell>
        </row>
        <row r="5313">
          <cell r="B5313" t="str">
            <v>055680008</v>
          </cell>
          <cell r="BH5313">
            <v>374.36</v>
          </cell>
        </row>
        <row r="5314">
          <cell r="B5314" t="str">
            <v>055680011</v>
          </cell>
          <cell r="BH5314">
            <v>358.75</v>
          </cell>
        </row>
        <row r="5315">
          <cell r="B5315" t="str">
            <v>055680051</v>
          </cell>
          <cell r="BH5315">
            <v>140.84</v>
          </cell>
        </row>
        <row r="5316">
          <cell r="B5316" t="str">
            <v>055680056</v>
          </cell>
          <cell r="BH5316">
            <v>361.75</v>
          </cell>
        </row>
        <row r="5317">
          <cell r="B5317" t="str">
            <v>055680063</v>
          </cell>
          <cell r="BH5317">
            <v>189.43</v>
          </cell>
        </row>
        <row r="5318">
          <cell r="B5318" t="str">
            <v>055680075</v>
          </cell>
          <cell r="BH5318">
            <v>2002.53</v>
          </cell>
        </row>
        <row r="5319">
          <cell r="B5319" t="str">
            <v>055680076</v>
          </cell>
          <cell r="BH5319">
            <v>763.73</v>
          </cell>
        </row>
        <row r="5320">
          <cell r="B5320" t="str">
            <v>055680077</v>
          </cell>
          <cell r="BH5320">
            <v>496.03</v>
          </cell>
        </row>
        <row r="5321">
          <cell r="B5321" t="str">
            <v>055700003</v>
          </cell>
          <cell r="BH5321">
            <v>316.68</v>
          </cell>
        </row>
        <row r="5322">
          <cell r="B5322" t="str">
            <v>055700012</v>
          </cell>
          <cell r="BH5322">
            <v>714.17</v>
          </cell>
        </row>
        <row r="5323">
          <cell r="B5323" t="str">
            <v>055700019</v>
          </cell>
          <cell r="BH5323">
            <v>39.49</v>
          </cell>
        </row>
        <row r="5324">
          <cell r="B5324" t="str">
            <v>055700109</v>
          </cell>
          <cell r="BH5324">
            <v>1016.87</v>
          </cell>
        </row>
        <row r="5325">
          <cell r="B5325" t="str">
            <v>055700123</v>
          </cell>
          <cell r="BH5325">
            <v>281.77999999999997</v>
          </cell>
        </row>
        <row r="5326">
          <cell r="B5326" t="str">
            <v>055700201</v>
          </cell>
          <cell r="BH5326">
            <v>2475.7399999999998</v>
          </cell>
        </row>
        <row r="5327">
          <cell r="B5327" t="str">
            <v>055700202</v>
          </cell>
          <cell r="BH5327">
            <v>10500.94</v>
          </cell>
        </row>
        <row r="5328">
          <cell r="B5328" t="str">
            <v>055700211</v>
          </cell>
          <cell r="BH5328">
            <v>199.68</v>
          </cell>
        </row>
        <row r="5329">
          <cell r="B5329" t="str">
            <v>055700214</v>
          </cell>
          <cell r="BH5329">
            <v>275.91000000000003</v>
          </cell>
        </row>
        <row r="5330">
          <cell r="B5330" t="str">
            <v>055700301</v>
          </cell>
          <cell r="BH5330">
            <v>1904.76</v>
          </cell>
        </row>
        <row r="5331">
          <cell r="B5331" t="str">
            <v>055729509</v>
          </cell>
          <cell r="BH5331">
            <v>11.23</v>
          </cell>
        </row>
        <row r="5332">
          <cell r="B5332" t="str">
            <v>055729701</v>
          </cell>
          <cell r="BH5332">
            <v>412.54</v>
          </cell>
        </row>
        <row r="5333">
          <cell r="B5333" t="str">
            <v>055729906</v>
          </cell>
          <cell r="BH5333">
            <v>220.36</v>
          </cell>
        </row>
        <row r="5334">
          <cell r="B5334" t="str">
            <v>055729907</v>
          </cell>
          <cell r="BH5334">
            <v>184.46</v>
          </cell>
        </row>
        <row r="5335">
          <cell r="B5335" t="str">
            <v>055729908</v>
          </cell>
          <cell r="BH5335">
            <v>191.59</v>
          </cell>
        </row>
        <row r="5336">
          <cell r="B5336" t="str">
            <v>055729922</v>
          </cell>
          <cell r="BH5336">
            <v>93.92</v>
          </cell>
        </row>
        <row r="5337">
          <cell r="B5337" t="str">
            <v>056100102</v>
          </cell>
          <cell r="BH5337">
            <v>113.74</v>
          </cell>
        </row>
        <row r="5338">
          <cell r="B5338" t="str">
            <v>056100199</v>
          </cell>
          <cell r="BH5338">
            <v>134.28</v>
          </cell>
        </row>
        <row r="5339">
          <cell r="B5339" t="str">
            <v>056120012</v>
          </cell>
          <cell r="BH5339">
            <v>127.75</v>
          </cell>
        </row>
        <row r="5340">
          <cell r="B5340" t="str">
            <v>056120013</v>
          </cell>
          <cell r="BH5340">
            <v>80.319999999999993</v>
          </cell>
        </row>
        <row r="5341">
          <cell r="B5341" t="str">
            <v>056120014</v>
          </cell>
          <cell r="BH5341">
            <v>122.41</v>
          </cell>
        </row>
        <row r="5342">
          <cell r="B5342" t="str">
            <v>056120022</v>
          </cell>
          <cell r="BH5342">
            <v>541.73</v>
          </cell>
        </row>
        <row r="5343">
          <cell r="B5343" t="str">
            <v>056130003</v>
          </cell>
          <cell r="BH5343">
            <v>27.71</v>
          </cell>
        </row>
        <row r="5344">
          <cell r="B5344" t="str">
            <v>056130010</v>
          </cell>
          <cell r="BH5344">
            <v>133.4</v>
          </cell>
        </row>
        <row r="5345">
          <cell r="B5345" t="str">
            <v>056135004</v>
          </cell>
          <cell r="BH5345">
            <v>204.28</v>
          </cell>
        </row>
        <row r="5346">
          <cell r="B5346" t="str">
            <v>056135006</v>
          </cell>
          <cell r="BH5346">
            <v>68.11</v>
          </cell>
        </row>
        <row r="5347">
          <cell r="B5347" t="str">
            <v>056135007</v>
          </cell>
          <cell r="BH5347">
            <v>39.03</v>
          </cell>
        </row>
        <row r="5348">
          <cell r="B5348" t="str">
            <v>056135008</v>
          </cell>
          <cell r="BH5348">
            <v>75.38</v>
          </cell>
        </row>
        <row r="5349">
          <cell r="B5349" t="str">
            <v>056135011</v>
          </cell>
          <cell r="BH5349">
            <v>443.4</v>
          </cell>
        </row>
        <row r="5350">
          <cell r="B5350" t="str">
            <v>056135012</v>
          </cell>
          <cell r="BH5350">
            <v>195.83</v>
          </cell>
        </row>
        <row r="5351">
          <cell r="B5351" t="str">
            <v>056135013</v>
          </cell>
          <cell r="BH5351">
            <v>122.19</v>
          </cell>
        </row>
        <row r="5352">
          <cell r="B5352" t="str">
            <v>056150101</v>
          </cell>
          <cell r="BH5352">
            <v>2572.6999999999998</v>
          </cell>
        </row>
        <row r="5353">
          <cell r="B5353" t="str">
            <v>056150110</v>
          </cell>
          <cell r="BH5353">
            <v>160.30000000000001</v>
          </cell>
        </row>
        <row r="5354">
          <cell r="B5354" t="str">
            <v>057070100</v>
          </cell>
          <cell r="BH5354">
            <v>286</v>
          </cell>
        </row>
        <row r="5355">
          <cell r="B5355" t="str">
            <v>057070200</v>
          </cell>
          <cell r="BH5355">
            <v>217</v>
          </cell>
        </row>
        <row r="5356">
          <cell r="B5356" t="str">
            <v>057080000</v>
          </cell>
          <cell r="BH5356">
            <v>482</v>
          </cell>
        </row>
        <row r="5357">
          <cell r="B5357" t="str">
            <v>057090000</v>
          </cell>
          <cell r="BH5357">
            <v>258</v>
          </cell>
        </row>
        <row r="5358">
          <cell r="B5358" t="str">
            <v>057090100</v>
          </cell>
          <cell r="BH5358">
            <v>153</v>
          </cell>
        </row>
        <row r="5359">
          <cell r="B5359" t="str">
            <v>057090200</v>
          </cell>
          <cell r="BH5359">
            <v>97</v>
          </cell>
        </row>
        <row r="5360">
          <cell r="B5360" t="str">
            <v>057110000</v>
          </cell>
          <cell r="BH5360">
            <v>368.38</v>
          </cell>
        </row>
        <row r="5361">
          <cell r="B5361" t="str">
            <v>057110100</v>
          </cell>
          <cell r="BH5361">
            <v>185</v>
          </cell>
        </row>
        <row r="5362">
          <cell r="B5362" t="str">
            <v>057110200</v>
          </cell>
          <cell r="BH5362">
            <v>195</v>
          </cell>
        </row>
        <row r="5363">
          <cell r="B5363" t="str">
            <v>070321106</v>
          </cell>
          <cell r="BH5363">
            <v>258.99</v>
          </cell>
        </row>
        <row r="5364">
          <cell r="B5364" t="str">
            <v>072250101</v>
          </cell>
          <cell r="BH5364">
            <v>215.69</v>
          </cell>
        </row>
        <row r="5365">
          <cell r="B5365" t="str">
            <v>072250102</v>
          </cell>
          <cell r="BH5365">
            <v>333.16</v>
          </cell>
        </row>
        <row r="5366">
          <cell r="B5366" t="str">
            <v>075650311</v>
          </cell>
          <cell r="BH5366">
            <v>2179.5700000000002</v>
          </cell>
        </row>
        <row r="5367">
          <cell r="B5367" t="str">
            <v>075750111</v>
          </cell>
          <cell r="BH5367">
            <v>2546.6999999999998</v>
          </cell>
        </row>
        <row r="5368">
          <cell r="B5368" t="str">
            <v>075810010</v>
          </cell>
          <cell r="BH5368">
            <v>1469</v>
          </cell>
        </row>
        <row r="5369">
          <cell r="B5369" t="str">
            <v>075850001</v>
          </cell>
          <cell r="BH5369">
            <v>1180.03</v>
          </cell>
        </row>
        <row r="5370">
          <cell r="B5370" t="str">
            <v>075850011</v>
          </cell>
          <cell r="BH5370">
            <v>1037</v>
          </cell>
        </row>
        <row r="5371">
          <cell r="B5371" t="str">
            <v>075900111</v>
          </cell>
          <cell r="BH5371">
            <v>1445</v>
          </cell>
        </row>
        <row r="5372">
          <cell r="B5372" t="str">
            <v>075900122</v>
          </cell>
          <cell r="BH5372">
            <v>1356</v>
          </cell>
        </row>
        <row r="5373">
          <cell r="B5373" t="str">
            <v>075900213</v>
          </cell>
          <cell r="BH5373">
            <v>1833</v>
          </cell>
        </row>
        <row r="5374">
          <cell r="B5374" t="str">
            <v>075900224</v>
          </cell>
          <cell r="BH5374">
            <v>2363.6</v>
          </cell>
        </row>
        <row r="5375">
          <cell r="B5375" t="str">
            <v>075900311</v>
          </cell>
          <cell r="BH5375">
            <v>1870</v>
          </cell>
        </row>
        <row r="5376">
          <cell r="B5376" t="str">
            <v>075900322</v>
          </cell>
          <cell r="BH5376">
            <v>1943</v>
          </cell>
        </row>
        <row r="5377">
          <cell r="B5377" t="str">
            <v>1520633</v>
          </cell>
          <cell r="BH5377">
            <v>7945.46</v>
          </cell>
        </row>
        <row r="5378">
          <cell r="B5378">
            <v>910027248</v>
          </cell>
          <cell r="BH5378">
            <v>9409.3799999999992</v>
          </cell>
        </row>
        <row r="5379">
          <cell r="B5379">
            <v>1521049</v>
          </cell>
          <cell r="BH5379">
            <v>2225.86</v>
          </cell>
        </row>
        <row r="5380">
          <cell r="B5380">
            <v>1521595</v>
          </cell>
          <cell r="BH5380">
            <v>29310.720000000001</v>
          </cell>
        </row>
        <row r="5381">
          <cell r="B5381" t="str">
            <v>1522074</v>
          </cell>
          <cell r="BH5381">
            <v>256.89</v>
          </cell>
        </row>
        <row r="5382">
          <cell r="B5382" t="str">
            <v>1522447</v>
          </cell>
          <cell r="BH5382" t="e">
            <v>#N/A</v>
          </cell>
        </row>
        <row r="5383">
          <cell r="B5383">
            <v>1522519</v>
          </cell>
          <cell r="BH5383">
            <v>58700.61</v>
          </cell>
        </row>
        <row r="5384">
          <cell r="B5384">
            <v>1522523</v>
          </cell>
          <cell r="BH5384">
            <v>472.02</v>
          </cell>
        </row>
        <row r="5385">
          <cell r="B5385">
            <v>1522527</v>
          </cell>
          <cell r="BH5385">
            <v>586.39</v>
          </cell>
        </row>
        <row r="5386">
          <cell r="B5386">
            <v>1522529</v>
          </cell>
          <cell r="BH5386">
            <v>584.92999999999995</v>
          </cell>
        </row>
        <row r="5387">
          <cell r="B5387">
            <v>1522530</v>
          </cell>
          <cell r="BH5387">
            <v>711.09</v>
          </cell>
        </row>
        <row r="5388">
          <cell r="B5388">
            <v>1522542</v>
          </cell>
          <cell r="BH5388">
            <v>482.04</v>
          </cell>
        </row>
        <row r="5389">
          <cell r="B5389">
            <v>1522614</v>
          </cell>
          <cell r="BH5389">
            <v>1891.21</v>
          </cell>
        </row>
        <row r="5390">
          <cell r="B5390" t="str">
            <v>1522829</v>
          </cell>
          <cell r="BH5390">
            <v>1099</v>
          </cell>
        </row>
        <row r="5391">
          <cell r="B5391" t="str">
            <v>1522832</v>
          </cell>
          <cell r="BH5391">
            <v>579.72</v>
          </cell>
        </row>
        <row r="5392">
          <cell r="B5392">
            <v>1522951</v>
          </cell>
          <cell r="BH5392">
            <v>3881.75</v>
          </cell>
        </row>
        <row r="5393">
          <cell r="B5393" t="str">
            <v>1522952</v>
          </cell>
          <cell r="BH5393">
            <v>5236.55</v>
          </cell>
        </row>
        <row r="5394">
          <cell r="B5394" t="str">
            <v>100161104</v>
          </cell>
          <cell r="BH5394">
            <v>984.12</v>
          </cell>
        </row>
        <row r="5395">
          <cell r="B5395" t="str">
            <v>100161106</v>
          </cell>
          <cell r="BH5395">
            <v>634.73</v>
          </cell>
        </row>
        <row r="5396">
          <cell r="B5396" t="str">
            <v>100161108</v>
          </cell>
          <cell r="BH5396">
            <v>743.81</v>
          </cell>
        </row>
        <row r="5397">
          <cell r="B5397" t="str">
            <v>100161112</v>
          </cell>
          <cell r="BH5397">
            <v>873.75</v>
          </cell>
        </row>
        <row r="5398">
          <cell r="B5398" t="str">
            <v>100940470</v>
          </cell>
          <cell r="BH5398">
            <v>38.24</v>
          </cell>
        </row>
        <row r="5399">
          <cell r="B5399" t="str">
            <v>101203322</v>
          </cell>
          <cell r="BH5399">
            <v>1511.28</v>
          </cell>
        </row>
        <row r="5400">
          <cell r="B5400" t="str">
            <v>102201907</v>
          </cell>
          <cell r="BH5400">
            <v>31.8</v>
          </cell>
        </row>
        <row r="5401">
          <cell r="B5401" t="str">
            <v>102201914</v>
          </cell>
          <cell r="BH5401">
            <v>9.5399999999999991</v>
          </cell>
        </row>
        <row r="5402">
          <cell r="B5402" t="str">
            <v>102202101</v>
          </cell>
          <cell r="BH5402">
            <v>13.67</v>
          </cell>
        </row>
        <row r="5403">
          <cell r="B5403" t="str">
            <v>102202113</v>
          </cell>
          <cell r="BH5403">
            <v>18.43</v>
          </cell>
        </row>
        <row r="5404">
          <cell r="B5404" t="str">
            <v>102202116</v>
          </cell>
          <cell r="BH5404">
            <v>35.299999999999997</v>
          </cell>
        </row>
        <row r="5405">
          <cell r="B5405" t="str">
            <v>105030207</v>
          </cell>
          <cell r="BH5405">
            <v>17.329999999999998</v>
          </cell>
        </row>
        <row r="5406">
          <cell r="B5406" t="str">
            <v>105476094</v>
          </cell>
          <cell r="BH5406">
            <v>41.58</v>
          </cell>
        </row>
        <row r="5407">
          <cell r="B5407" t="str">
            <v>106311207</v>
          </cell>
          <cell r="BH5407">
            <v>877.8</v>
          </cell>
        </row>
        <row r="5408">
          <cell r="B5408" t="str">
            <v>106311208</v>
          </cell>
          <cell r="BH5408">
            <v>834.71</v>
          </cell>
        </row>
        <row r="5409">
          <cell r="B5409" t="str">
            <v>106380818</v>
          </cell>
          <cell r="BH5409">
            <v>47.67</v>
          </cell>
        </row>
        <row r="5410">
          <cell r="B5410" t="str">
            <v>106380823</v>
          </cell>
          <cell r="BH5410">
            <v>33.25</v>
          </cell>
        </row>
        <row r="5411">
          <cell r="B5411" t="str">
            <v>106380856</v>
          </cell>
          <cell r="BH5411">
            <v>31.85</v>
          </cell>
        </row>
        <row r="5412">
          <cell r="B5412" t="str">
            <v>109020305</v>
          </cell>
          <cell r="BH5412">
            <v>37.5</v>
          </cell>
        </row>
        <row r="5413">
          <cell r="B5413" t="str">
            <v>109020401</v>
          </cell>
          <cell r="BH5413">
            <v>10.72</v>
          </cell>
        </row>
        <row r="5414">
          <cell r="B5414" t="str">
            <v>109020403</v>
          </cell>
          <cell r="BH5414">
            <v>16</v>
          </cell>
        </row>
        <row r="5415">
          <cell r="B5415" t="str">
            <v>109050103</v>
          </cell>
          <cell r="BH5415">
            <v>164.48</v>
          </cell>
        </row>
        <row r="5416">
          <cell r="B5416" t="str">
            <v>109050301</v>
          </cell>
          <cell r="BH5416">
            <v>572.41999999999996</v>
          </cell>
        </row>
        <row r="5417">
          <cell r="B5417" t="str">
            <v>109050302</v>
          </cell>
          <cell r="BH5417">
            <v>113.06</v>
          </cell>
        </row>
        <row r="5418">
          <cell r="B5418" t="str">
            <v>109050603</v>
          </cell>
          <cell r="BH5418">
            <v>317.02999999999997</v>
          </cell>
        </row>
        <row r="5419">
          <cell r="B5419" t="str">
            <v>109050611</v>
          </cell>
          <cell r="BH5419">
            <v>328.57</v>
          </cell>
        </row>
        <row r="5420">
          <cell r="B5420" t="str">
            <v>109050612</v>
          </cell>
          <cell r="BH5420">
            <v>328.57</v>
          </cell>
        </row>
        <row r="5421">
          <cell r="B5421" t="str">
            <v>109050804</v>
          </cell>
          <cell r="BH5421">
            <v>129.37</v>
          </cell>
        </row>
        <row r="5422">
          <cell r="B5422" t="str">
            <v>109050805</v>
          </cell>
          <cell r="BH5422">
            <v>72.540000000000006</v>
          </cell>
        </row>
        <row r="5423">
          <cell r="B5423" t="str">
            <v>109050806</v>
          </cell>
          <cell r="BH5423">
            <v>272.27999999999997</v>
          </cell>
        </row>
        <row r="5424">
          <cell r="B5424" t="str">
            <v>109050807</v>
          </cell>
          <cell r="BH5424">
            <v>220.19</v>
          </cell>
        </row>
        <row r="5425">
          <cell r="B5425" t="str">
            <v>109050808</v>
          </cell>
          <cell r="BH5425">
            <v>194.27</v>
          </cell>
        </row>
        <row r="5426">
          <cell r="B5426" t="str">
            <v>109050818</v>
          </cell>
          <cell r="BH5426">
            <v>115.61</v>
          </cell>
        </row>
        <row r="5427">
          <cell r="B5427" t="str">
            <v>109050903</v>
          </cell>
          <cell r="BH5427">
            <v>823.08</v>
          </cell>
        </row>
        <row r="5428">
          <cell r="B5428" t="str">
            <v>109060301</v>
          </cell>
          <cell r="BH5428">
            <v>244.95</v>
          </cell>
        </row>
        <row r="5429">
          <cell r="B5429" t="str">
            <v>109060309</v>
          </cell>
          <cell r="BH5429">
            <v>208.27</v>
          </cell>
        </row>
        <row r="5430">
          <cell r="B5430" t="str">
            <v>109060310</v>
          </cell>
          <cell r="BH5430">
            <v>306.5</v>
          </cell>
        </row>
        <row r="5431">
          <cell r="B5431" t="str">
            <v>109060312</v>
          </cell>
          <cell r="BH5431">
            <v>364.94</v>
          </cell>
        </row>
        <row r="5432">
          <cell r="B5432" t="str">
            <v>109100106</v>
          </cell>
          <cell r="BH5432">
            <v>177.71</v>
          </cell>
        </row>
        <row r="5433">
          <cell r="B5433" t="str">
            <v>109110001</v>
          </cell>
          <cell r="BH5433">
            <v>531.77</v>
          </cell>
        </row>
        <row r="5434">
          <cell r="B5434" t="str">
            <v>109130311</v>
          </cell>
          <cell r="BH5434">
            <v>9.43</v>
          </cell>
        </row>
        <row r="5435">
          <cell r="B5435" t="str">
            <v>109130410</v>
          </cell>
          <cell r="BH5435">
            <v>9.6999999999999993</v>
          </cell>
        </row>
        <row r="5436">
          <cell r="B5436" t="str">
            <v>109130594</v>
          </cell>
          <cell r="BH5436">
            <v>24.63</v>
          </cell>
        </row>
        <row r="5437">
          <cell r="B5437" t="str">
            <v>109130604</v>
          </cell>
          <cell r="BH5437">
            <v>48.8</v>
          </cell>
        </row>
        <row r="5438">
          <cell r="B5438" t="str">
            <v>109130693</v>
          </cell>
          <cell r="BH5438">
            <v>25.17</v>
          </cell>
        </row>
        <row r="5439">
          <cell r="B5439" t="str">
            <v>109130695</v>
          </cell>
          <cell r="BH5439">
            <v>13.13</v>
          </cell>
        </row>
        <row r="5440">
          <cell r="B5440" t="str">
            <v>109130810</v>
          </cell>
          <cell r="BH5440">
            <v>195</v>
          </cell>
        </row>
        <row r="5441">
          <cell r="B5441" t="str">
            <v>109130820</v>
          </cell>
          <cell r="BH5441">
            <v>52.35</v>
          </cell>
        </row>
        <row r="5442">
          <cell r="B5442" t="str">
            <v>109210401</v>
          </cell>
          <cell r="BH5442">
            <v>109.12</v>
          </cell>
        </row>
        <row r="5443">
          <cell r="B5443" t="str">
            <v>109420104</v>
          </cell>
          <cell r="BH5443">
            <v>21.21</v>
          </cell>
        </row>
        <row r="5444">
          <cell r="B5444" t="str">
            <v>109420115</v>
          </cell>
          <cell r="BH5444">
            <v>15</v>
          </cell>
        </row>
        <row r="5445">
          <cell r="B5445" t="str">
            <v>109420202</v>
          </cell>
          <cell r="BH5445">
            <v>42.39</v>
          </cell>
        </row>
        <row r="5446">
          <cell r="B5446" t="str">
            <v>109420257</v>
          </cell>
          <cell r="BH5446">
            <v>36.92</v>
          </cell>
        </row>
        <row r="5447">
          <cell r="B5447" t="str">
            <v>109420272</v>
          </cell>
          <cell r="BH5447">
            <v>52.73</v>
          </cell>
        </row>
        <row r="5448">
          <cell r="B5448" t="str">
            <v>109420277</v>
          </cell>
          <cell r="BH5448">
            <v>41.51</v>
          </cell>
        </row>
        <row r="5449">
          <cell r="B5449" t="str">
            <v>109420282</v>
          </cell>
          <cell r="BH5449">
            <v>37.56</v>
          </cell>
        </row>
        <row r="5450">
          <cell r="B5450" t="str">
            <v>109420283</v>
          </cell>
          <cell r="BH5450">
            <v>31.8</v>
          </cell>
        </row>
        <row r="5451">
          <cell r="B5451" t="str">
            <v>109420289</v>
          </cell>
          <cell r="BH5451">
            <v>20.62</v>
          </cell>
        </row>
        <row r="5452">
          <cell r="B5452" t="str">
            <v>109420290</v>
          </cell>
          <cell r="BH5452">
            <v>26.76</v>
          </cell>
        </row>
        <row r="5453">
          <cell r="B5453" t="str">
            <v>109420292</v>
          </cell>
          <cell r="BH5453">
            <v>25.4</v>
          </cell>
        </row>
        <row r="5454">
          <cell r="B5454" t="str">
            <v>109420298</v>
          </cell>
          <cell r="BH5454">
            <v>5.08</v>
          </cell>
        </row>
        <row r="5455">
          <cell r="B5455" t="str">
            <v>109420300</v>
          </cell>
          <cell r="BH5455">
            <v>13.83</v>
          </cell>
        </row>
        <row r="5456">
          <cell r="B5456" t="str">
            <v>109420313</v>
          </cell>
          <cell r="BH5456">
            <v>28.93</v>
          </cell>
        </row>
        <row r="5457">
          <cell r="B5457" t="str">
            <v>109420314</v>
          </cell>
          <cell r="BH5457">
            <v>13.95</v>
          </cell>
        </row>
        <row r="5458">
          <cell r="B5458" t="str">
            <v>109420506</v>
          </cell>
          <cell r="BH5458">
            <v>157.72</v>
          </cell>
        </row>
        <row r="5459">
          <cell r="B5459" t="str">
            <v>109420507</v>
          </cell>
          <cell r="BH5459">
            <v>157.72</v>
          </cell>
        </row>
        <row r="5460">
          <cell r="B5460" t="str">
            <v>109420510</v>
          </cell>
          <cell r="BH5460">
            <v>33</v>
          </cell>
        </row>
        <row r="5461">
          <cell r="B5461" t="str">
            <v>109420706</v>
          </cell>
          <cell r="BH5461">
            <v>167.51</v>
          </cell>
        </row>
        <row r="5462">
          <cell r="B5462" t="str">
            <v>109420708</v>
          </cell>
          <cell r="BH5462">
            <v>125.11</v>
          </cell>
        </row>
        <row r="5463">
          <cell r="B5463" t="str">
            <v>109420710</v>
          </cell>
          <cell r="BH5463">
            <v>155.71</v>
          </cell>
        </row>
        <row r="5464">
          <cell r="B5464" t="str">
            <v>109420801</v>
          </cell>
          <cell r="BH5464">
            <v>27.35</v>
          </cell>
        </row>
        <row r="5465">
          <cell r="B5465" t="str">
            <v>109420803</v>
          </cell>
          <cell r="BH5465">
            <v>20</v>
          </cell>
        </row>
        <row r="5466">
          <cell r="B5466" t="str">
            <v>109420812</v>
          </cell>
          <cell r="BH5466">
            <v>11.79</v>
          </cell>
        </row>
        <row r="5467">
          <cell r="B5467" t="str">
            <v>1522999</v>
          </cell>
          <cell r="BH5467">
            <v>2639.88</v>
          </cell>
        </row>
        <row r="5468">
          <cell r="B5468">
            <v>1523265</v>
          </cell>
          <cell r="BH5468">
            <v>476.24</v>
          </cell>
        </row>
        <row r="5469">
          <cell r="B5469" t="str">
            <v>1523266</v>
          </cell>
          <cell r="BH5469">
            <v>601.01</v>
          </cell>
        </row>
        <row r="5470">
          <cell r="B5470">
            <v>1523267</v>
          </cell>
          <cell r="BH5470">
            <v>560.66</v>
          </cell>
        </row>
        <row r="5471">
          <cell r="B5471">
            <v>1523268</v>
          </cell>
          <cell r="BH5471">
            <v>551.66</v>
          </cell>
        </row>
        <row r="5472">
          <cell r="B5472" t="str">
            <v>1523277</v>
          </cell>
          <cell r="BH5472">
            <v>363.21</v>
          </cell>
        </row>
        <row r="5473">
          <cell r="B5473">
            <v>1523278</v>
          </cell>
          <cell r="BH5473">
            <v>150.44</v>
          </cell>
        </row>
        <row r="5474">
          <cell r="B5474" t="str">
            <v>1523297</v>
          </cell>
          <cell r="BH5474">
            <v>3347.4</v>
          </cell>
        </row>
        <row r="5475">
          <cell r="B5475">
            <v>1523573</v>
          </cell>
          <cell r="BH5475">
            <v>1230.6600000000001</v>
          </cell>
        </row>
        <row r="5476">
          <cell r="B5476" t="str">
            <v>1523588</v>
          </cell>
          <cell r="BH5476">
            <v>513.58000000000004</v>
          </cell>
        </row>
        <row r="5477">
          <cell r="B5477">
            <v>1523621</v>
          </cell>
          <cell r="BH5477">
            <v>10372.35</v>
          </cell>
        </row>
        <row r="5478">
          <cell r="B5478">
            <v>1523622</v>
          </cell>
          <cell r="BH5478">
            <v>4950.1099999999997</v>
          </cell>
        </row>
        <row r="5479">
          <cell r="B5479" t="str">
            <v>1523695</v>
          </cell>
          <cell r="BH5479">
            <v>551.66</v>
          </cell>
        </row>
        <row r="5480">
          <cell r="B5480">
            <v>1523698</v>
          </cell>
          <cell r="BH5480">
            <v>664.52</v>
          </cell>
        </row>
        <row r="5481">
          <cell r="B5481">
            <v>1523699</v>
          </cell>
          <cell r="BH5481">
            <v>4570.43</v>
          </cell>
        </row>
        <row r="5482">
          <cell r="B5482" t="str">
            <v>1523712</v>
          </cell>
          <cell r="BH5482">
            <v>232.99</v>
          </cell>
        </row>
        <row r="5483">
          <cell r="B5483">
            <v>1523971</v>
          </cell>
          <cell r="BH5483">
            <v>585.34</v>
          </cell>
        </row>
        <row r="5484">
          <cell r="B5484">
            <v>1524323</v>
          </cell>
          <cell r="BH5484">
            <v>586.25</v>
          </cell>
        </row>
        <row r="5485">
          <cell r="B5485">
            <v>1524333</v>
          </cell>
          <cell r="BH5485">
            <v>1714.14</v>
          </cell>
        </row>
        <row r="5486">
          <cell r="B5486">
            <v>1524334</v>
          </cell>
          <cell r="BH5486">
            <v>619.82000000000005</v>
          </cell>
        </row>
        <row r="5487">
          <cell r="B5487" t="str">
            <v>1524464</v>
          </cell>
          <cell r="BH5487">
            <v>2797.75</v>
          </cell>
        </row>
        <row r="5488">
          <cell r="B5488" t="str">
            <v>1524465</v>
          </cell>
          <cell r="BH5488">
            <v>883.5</v>
          </cell>
        </row>
        <row r="5489">
          <cell r="B5489" t="str">
            <v>1524468</v>
          </cell>
          <cell r="BH5489">
            <v>736.26</v>
          </cell>
        </row>
        <row r="5490">
          <cell r="B5490">
            <v>910028586</v>
          </cell>
          <cell r="BH5490">
            <v>8604.92</v>
          </cell>
        </row>
        <row r="5491">
          <cell r="B5491">
            <v>1524549</v>
          </cell>
          <cell r="BH5491">
            <v>980.84</v>
          </cell>
        </row>
        <row r="5492">
          <cell r="B5492">
            <v>1524550</v>
          </cell>
          <cell r="BH5492">
            <v>497.49</v>
          </cell>
        </row>
        <row r="5493">
          <cell r="B5493" t="str">
            <v>1524705</v>
          </cell>
          <cell r="BH5493">
            <v>2905.02</v>
          </cell>
        </row>
        <row r="5494">
          <cell r="B5494" t="str">
            <v>1525124</v>
          </cell>
          <cell r="BH5494">
            <v>60092.56</v>
          </cell>
        </row>
        <row r="5495">
          <cell r="B5495">
            <v>1525125</v>
          </cell>
          <cell r="BH5495">
            <v>50874.94</v>
          </cell>
        </row>
        <row r="5496">
          <cell r="B5496">
            <v>1525128</v>
          </cell>
          <cell r="BH5496">
            <v>273.39999999999998</v>
          </cell>
        </row>
        <row r="5497">
          <cell r="B5497">
            <v>1525141</v>
          </cell>
          <cell r="BH5497">
            <v>304.83999999999997</v>
          </cell>
        </row>
        <row r="5498">
          <cell r="B5498" t="str">
            <v>1525228</v>
          </cell>
          <cell r="BH5498">
            <v>527.54999999999995</v>
          </cell>
        </row>
        <row r="5499">
          <cell r="B5499" t="str">
            <v>1525270</v>
          </cell>
          <cell r="BH5499">
            <v>30759.119999999999</v>
          </cell>
        </row>
        <row r="5500">
          <cell r="B5500" t="str">
            <v>1525568</v>
          </cell>
          <cell r="BH5500">
            <v>2414.34</v>
          </cell>
        </row>
        <row r="5501">
          <cell r="B5501">
            <v>1525610</v>
          </cell>
          <cell r="BH5501">
            <v>497.84</v>
          </cell>
        </row>
        <row r="5502">
          <cell r="B5502" t="str">
            <v>1525793</v>
          </cell>
          <cell r="BH5502">
            <v>61.36</v>
          </cell>
        </row>
        <row r="5503">
          <cell r="B5503" t="str">
            <v>1525802</v>
          </cell>
          <cell r="BH5503">
            <v>10988.68</v>
          </cell>
        </row>
        <row r="5504">
          <cell r="B5504" t="str">
            <v>1525849</v>
          </cell>
          <cell r="BH5504">
            <v>15171.8</v>
          </cell>
        </row>
        <row r="5505">
          <cell r="B5505" t="str">
            <v>1525908</v>
          </cell>
          <cell r="BH5505">
            <v>613.54</v>
          </cell>
        </row>
        <row r="5506">
          <cell r="B5506" t="str">
            <v>1526167</v>
          </cell>
          <cell r="BH5506">
            <v>82.82</v>
          </cell>
        </row>
        <row r="5507">
          <cell r="B5507" t="str">
            <v>1526168</v>
          </cell>
          <cell r="BH5507">
            <v>437.65</v>
          </cell>
        </row>
        <row r="5508">
          <cell r="B5508" t="str">
            <v>1526399</v>
          </cell>
          <cell r="BH5508">
            <v>122.99</v>
          </cell>
        </row>
        <row r="5509">
          <cell r="B5509" t="str">
            <v>1526475</v>
          </cell>
          <cell r="BH5509">
            <v>59.1</v>
          </cell>
        </row>
        <row r="5510">
          <cell r="B5510" t="str">
            <v>1526513</v>
          </cell>
          <cell r="BH5510" t="e">
            <v>#N/A</v>
          </cell>
        </row>
        <row r="5511">
          <cell r="B5511" t="str">
            <v>1526677</v>
          </cell>
          <cell r="BH5511">
            <v>1948.43</v>
          </cell>
        </row>
        <row r="5512">
          <cell r="B5512" t="str">
            <v>1526699</v>
          </cell>
          <cell r="BH5512">
            <v>1292.4100000000001</v>
          </cell>
        </row>
        <row r="5513">
          <cell r="B5513" t="str">
            <v>1527001</v>
          </cell>
          <cell r="BH5513">
            <v>598.35</v>
          </cell>
        </row>
        <row r="5514">
          <cell r="B5514" t="str">
            <v>1527002</v>
          </cell>
          <cell r="BH5514">
            <v>2984.29</v>
          </cell>
        </row>
        <row r="5515">
          <cell r="B5515" t="str">
            <v>1527017</v>
          </cell>
          <cell r="BH5515">
            <v>499.44</v>
          </cell>
        </row>
        <row r="5516">
          <cell r="B5516" t="str">
            <v>1527018</v>
          </cell>
          <cell r="BH5516">
            <v>82.26</v>
          </cell>
        </row>
        <row r="5517">
          <cell r="B5517" t="str">
            <v>1527019</v>
          </cell>
          <cell r="BH5517">
            <v>280.48</v>
          </cell>
        </row>
        <row r="5518">
          <cell r="B5518" t="str">
            <v>1527023</v>
          </cell>
          <cell r="BH5518">
            <v>114.56</v>
          </cell>
        </row>
        <row r="5519">
          <cell r="B5519">
            <v>1527051</v>
          </cell>
          <cell r="BH5519">
            <v>37437.89</v>
          </cell>
        </row>
        <row r="5520">
          <cell r="B5520" t="str">
            <v>1527055</v>
          </cell>
          <cell r="BH5520">
            <v>1793.21</v>
          </cell>
        </row>
        <row r="5521">
          <cell r="B5521" t="str">
            <v>1527060</v>
          </cell>
          <cell r="BH5521">
            <v>2790.92</v>
          </cell>
        </row>
        <row r="5522">
          <cell r="B5522" t="str">
            <v>1527070</v>
          </cell>
          <cell r="BH5522">
            <v>186.95</v>
          </cell>
        </row>
        <row r="5523">
          <cell r="B5523" t="str">
            <v>1527169</v>
          </cell>
          <cell r="BH5523" t="e">
            <v>#N/A</v>
          </cell>
        </row>
        <row r="5524">
          <cell r="B5524" t="str">
            <v>1527175</v>
          </cell>
          <cell r="BH5524">
            <v>6635.04</v>
          </cell>
        </row>
        <row r="5525">
          <cell r="B5525" t="str">
            <v>1527176</v>
          </cell>
          <cell r="BH5525">
            <v>4050.84</v>
          </cell>
        </row>
        <row r="5526">
          <cell r="B5526" t="str">
            <v>1527252</v>
          </cell>
          <cell r="BH5526">
            <v>726.47</v>
          </cell>
        </row>
        <row r="5527">
          <cell r="B5527">
            <v>1527292</v>
          </cell>
          <cell r="BH5527">
            <v>2664.51</v>
          </cell>
        </row>
        <row r="5528">
          <cell r="B5528" t="str">
            <v>1527347</v>
          </cell>
          <cell r="BH5528">
            <v>303.41000000000003</v>
          </cell>
        </row>
        <row r="5529">
          <cell r="B5529">
            <v>1527351</v>
          </cell>
          <cell r="BH5529">
            <v>643.84</v>
          </cell>
        </row>
        <row r="5530">
          <cell r="B5530" t="str">
            <v>1527393</v>
          </cell>
          <cell r="BH5530">
            <v>104.72</v>
          </cell>
        </row>
        <row r="5531">
          <cell r="B5531" t="str">
            <v>1527518</v>
          </cell>
          <cell r="BH5531">
            <v>310.56</v>
          </cell>
        </row>
        <row r="5532">
          <cell r="B5532" t="str">
            <v>1527653</v>
          </cell>
          <cell r="BH5532" t="e">
            <v>#N/A</v>
          </cell>
        </row>
        <row r="5533">
          <cell r="B5533" t="str">
            <v>11000793</v>
          </cell>
          <cell r="BH5533">
            <v>7530</v>
          </cell>
        </row>
        <row r="5534">
          <cell r="B5534" t="str">
            <v>11000794</v>
          </cell>
          <cell r="BH5534">
            <v>7530</v>
          </cell>
        </row>
        <row r="5535">
          <cell r="B5535" t="str">
            <v>100000037</v>
          </cell>
          <cell r="BH5535">
            <v>74.45</v>
          </cell>
        </row>
        <row r="5536">
          <cell r="B5536" t="str">
            <v>100000294</v>
          </cell>
          <cell r="BH5536">
            <v>377.89</v>
          </cell>
        </row>
        <row r="5537">
          <cell r="B5537" t="str">
            <v>100000295</v>
          </cell>
          <cell r="BH5537">
            <v>151.13999999999999</v>
          </cell>
        </row>
        <row r="5538">
          <cell r="B5538">
            <v>100000296</v>
          </cell>
          <cell r="BH5538">
            <v>13.23</v>
          </cell>
        </row>
        <row r="5539">
          <cell r="B5539">
            <v>100000297</v>
          </cell>
          <cell r="BH5539">
            <v>170.04</v>
          </cell>
        </row>
        <row r="5540">
          <cell r="B5540">
            <v>100000370</v>
          </cell>
          <cell r="BH5540">
            <v>161.13999999999999</v>
          </cell>
        </row>
        <row r="5541">
          <cell r="B5541">
            <v>100000401</v>
          </cell>
          <cell r="BH5541">
            <v>23.38</v>
          </cell>
        </row>
        <row r="5542">
          <cell r="B5542">
            <v>100000403</v>
          </cell>
          <cell r="BH5542">
            <v>109.35</v>
          </cell>
        </row>
        <row r="5543">
          <cell r="B5543">
            <v>100000418</v>
          </cell>
          <cell r="BH5543">
            <v>73.02</v>
          </cell>
        </row>
        <row r="5544">
          <cell r="B5544" t="str">
            <v>100000449</v>
          </cell>
          <cell r="BH5544" t="e">
            <v>#N/A</v>
          </cell>
        </row>
        <row r="5545">
          <cell r="B5545" t="str">
            <v>100000450</v>
          </cell>
          <cell r="BH5545" t="e">
            <v>#N/A</v>
          </cell>
        </row>
        <row r="5546">
          <cell r="B5546" t="str">
            <v>100000451</v>
          </cell>
          <cell r="BH5546" t="e">
            <v>#N/A</v>
          </cell>
        </row>
        <row r="5547">
          <cell r="B5547" t="str">
            <v>100000452</v>
          </cell>
          <cell r="BH5547" t="e">
            <v>#N/A</v>
          </cell>
        </row>
        <row r="5548">
          <cell r="B5548" t="str">
            <v>100000454</v>
          </cell>
          <cell r="BH5548" t="e">
            <v>#N/A</v>
          </cell>
        </row>
        <row r="5549">
          <cell r="B5549" t="str">
            <v>100000455</v>
          </cell>
          <cell r="BH5549" t="e">
            <v>#N/A</v>
          </cell>
        </row>
        <row r="5550">
          <cell r="B5550" t="str">
            <v>100000456</v>
          </cell>
          <cell r="BH5550" t="e">
            <v>#N/A</v>
          </cell>
        </row>
        <row r="5551">
          <cell r="B5551" t="str">
            <v>100000457</v>
          </cell>
          <cell r="BH5551" t="e">
            <v>#N/A</v>
          </cell>
        </row>
        <row r="5552">
          <cell r="B5552">
            <v>110000029</v>
          </cell>
          <cell r="BH5552">
            <v>5.17</v>
          </cell>
        </row>
        <row r="5553">
          <cell r="B5553">
            <v>110000272</v>
          </cell>
          <cell r="BH5553">
            <v>5.5</v>
          </cell>
        </row>
        <row r="5554">
          <cell r="B5554">
            <v>110000273</v>
          </cell>
          <cell r="BH5554">
            <v>5.5</v>
          </cell>
        </row>
        <row r="5555">
          <cell r="B5555" t="str">
            <v>110000324</v>
          </cell>
          <cell r="BH5555">
            <v>17.54</v>
          </cell>
        </row>
        <row r="5556">
          <cell r="B5556" t="str">
            <v>110000325</v>
          </cell>
          <cell r="BH5556">
            <v>17.54</v>
          </cell>
        </row>
        <row r="5557">
          <cell r="B5557">
            <v>110000465</v>
          </cell>
          <cell r="BH5557">
            <v>5534.1</v>
          </cell>
        </row>
        <row r="5558">
          <cell r="B5558" t="str">
            <v>110000467</v>
          </cell>
          <cell r="BH5558">
            <v>927.84</v>
          </cell>
        </row>
        <row r="5559">
          <cell r="B5559">
            <v>110000546</v>
          </cell>
          <cell r="BH5559">
            <v>826.99</v>
          </cell>
        </row>
        <row r="5560">
          <cell r="B5560" t="str">
            <v>110000850</v>
          </cell>
          <cell r="BH5560">
            <v>102.88</v>
          </cell>
        </row>
        <row r="5561">
          <cell r="B5561">
            <v>110000852</v>
          </cell>
          <cell r="BH5561">
            <v>53.89</v>
          </cell>
        </row>
        <row r="5562">
          <cell r="B5562">
            <v>110000893</v>
          </cell>
          <cell r="BH5562">
            <v>476.25</v>
          </cell>
        </row>
        <row r="5563">
          <cell r="B5563">
            <v>110000905</v>
          </cell>
          <cell r="BH5563">
            <v>401.87</v>
          </cell>
        </row>
        <row r="5564">
          <cell r="B5564">
            <v>110000906</v>
          </cell>
          <cell r="BH5564">
            <v>398.99</v>
          </cell>
        </row>
        <row r="5565">
          <cell r="B5565" t="str">
            <v>110000915</v>
          </cell>
          <cell r="BH5565">
            <v>45.31</v>
          </cell>
        </row>
        <row r="5566">
          <cell r="B5566" t="str">
            <v>110000922</v>
          </cell>
          <cell r="BH5566">
            <v>26.57</v>
          </cell>
        </row>
        <row r="5567">
          <cell r="B5567">
            <v>110000939</v>
          </cell>
          <cell r="BH5567">
            <v>216.02</v>
          </cell>
        </row>
        <row r="5568">
          <cell r="B5568">
            <v>110000940</v>
          </cell>
          <cell r="BH5568">
            <v>96.25</v>
          </cell>
        </row>
        <row r="5569">
          <cell r="B5569">
            <v>110000943</v>
          </cell>
          <cell r="BH5569">
            <v>45.62</v>
          </cell>
        </row>
        <row r="5570">
          <cell r="B5570" t="str">
            <v>110000972</v>
          </cell>
          <cell r="BH5570">
            <v>114.64</v>
          </cell>
        </row>
        <row r="5571">
          <cell r="B5571" t="str">
            <v>110000990</v>
          </cell>
          <cell r="BH5571">
            <v>2868.24</v>
          </cell>
        </row>
        <row r="5572">
          <cell r="B5572">
            <v>110000991</v>
          </cell>
          <cell r="BH5572">
            <v>2809.08</v>
          </cell>
        </row>
        <row r="5573">
          <cell r="B5573">
            <v>110001020</v>
          </cell>
          <cell r="BH5573">
            <v>119.39</v>
          </cell>
        </row>
        <row r="5574">
          <cell r="B5574" t="str">
            <v>110001025</v>
          </cell>
          <cell r="BH5574">
            <v>126.09</v>
          </cell>
        </row>
        <row r="5575">
          <cell r="B5575" t="str">
            <v>110001030</v>
          </cell>
          <cell r="BH5575">
            <v>45.08</v>
          </cell>
        </row>
        <row r="5576">
          <cell r="B5576">
            <v>110001077</v>
          </cell>
          <cell r="BH5576">
            <v>192.43</v>
          </cell>
        </row>
        <row r="5577">
          <cell r="B5577">
            <v>110001096</v>
          </cell>
          <cell r="BH5577">
            <v>14.64</v>
          </cell>
        </row>
        <row r="5578">
          <cell r="B5578">
            <v>110001103</v>
          </cell>
          <cell r="BH5578">
            <v>63.07</v>
          </cell>
        </row>
        <row r="5579">
          <cell r="B5579">
            <v>110001177</v>
          </cell>
          <cell r="BH5579">
            <v>523.14</v>
          </cell>
        </row>
        <row r="5580">
          <cell r="B5580">
            <v>110001294</v>
          </cell>
          <cell r="BH5580">
            <v>2.27</v>
          </cell>
        </row>
        <row r="5581">
          <cell r="B5581" t="str">
            <v>110001295</v>
          </cell>
          <cell r="BH5581">
            <v>1.22</v>
          </cell>
        </row>
        <row r="5582">
          <cell r="B5582">
            <v>110001296</v>
          </cell>
          <cell r="BH5582">
            <v>1.28</v>
          </cell>
        </row>
        <row r="5583">
          <cell r="B5583" t="str">
            <v>110001327</v>
          </cell>
          <cell r="BH5583">
            <v>515.96</v>
          </cell>
        </row>
        <row r="5584">
          <cell r="B5584">
            <v>110001332</v>
          </cell>
          <cell r="BH5584">
            <v>150.52000000000001</v>
          </cell>
        </row>
        <row r="5585">
          <cell r="B5585">
            <v>110001333</v>
          </cell>
          <cell r="BH5585">
            <v>174.27</v>
          </cell>
        </row>
        <row r="5586">
          <cell r="B5586">
            <v>110001334</v>
          </cell>
          <cell r="BH5586">
            <v>877.27</v>
          </cell>
        </row>
        <row r="5587">
          <cell r="B5587">
            <v>110001337</v>
          </cell>
          <cell r="BH5587">
            <v>970.18</v>
          </cell>
        </row>
        <row r="5588">
          <cell r="B5588">
            <v>110001366</v>
          </cell>
          <cell r="BH5588">
            <v>172.19</v>
          </cell>
        </row>
        <row r="5589">
          <cell r="B5589">
            <v>110001367</v>
          </cell>
          <cell r="BH5589">
            <v>153.69</v>
          </cell>
        </row>
        <row r="5590">
          <cell r="B5590">
            <v>110001368</v>
          </cell>
          <cell r="BH5590">
            <v>185.04</v>
          </cell>
        </row>
        <row r="5591">
          <cell r="B5591">
            <v>110001372</v>
          </cell>
          <cell r="BH5591">
            <v>28.79</v>
          </cell>
        </row>
        <row r="5592">
          <cell r="B5592">
            <v>110001373</v>
          </cell>
          <cell r="BH5592">
            <v>8.99</v>
          </cell>
        </row>
        <row r="5593">
          <cell r="B5593">
            <v>110001387</v>
          </cell>
          <cell r="BH5593">
            <v>322.2</v>
          </cell>
        </row>
        <row r="5594">
          <cell r="B5594">
            <v>110001402</v>
          </cell>
          <cell r="BH5594">
            <v>54.96</v>
          </cell>
        </row>
        <row r="5595">
          <cell r="B5595" t="str">
            <v>110001430</v>
          </cell>
          <cell r="BH5595">
            <v>309.33999999999997</v>
          </cell>
        </row>
        <row r="5596">
          <cell r="B5596">
            <v>110001495</v>
          </cell>
          <cell r="BH5596">
            <v>177.5</v>
          </cell>
        </row>
        <row r="5597">
          <cell r="B5597">
            <v>110001496</v>
          </cell>
          <cell r="BH5597">
            <v>87.48</v>
          </cell>
        </row>
        <row r="5598">
          <cell r="B5598">
            <v>110001500</v>
          </cell>
          <cell r="BH5598">
            <v>156.41</v>
          </cell>
        </row>
        <row r="5599">
          <cell r="B5599">
            <v>110001517</v>
          </cell>
          <cell r="BH5599">
            <v>641.04</v>
          </cell>
        </row>
        <row r="5600">
          <cell r="B5600">
            <v>110001519</v>
          </cell>
          <cell r="BH5600">
            <v>356.06</v>
          </cell>
        </row>
        <row r="5601">
          <cell r="B5601">
            <v>110001527</v>
          </cell>
          <cell r="BH5601">
            <v>440.39</v>
          </cell>
        </row>
        <row r="5602">
          <cell r="B5602">
            <v>110001544</v>
          </cell>
          <cell r="BH5602">
            <v>24.64</v>
          </cell>
        </row>
        <row r="5603">
          <cell r="B5603">
            <v>110001546</v>
          </cell>
          <cell r="BH5603">
            <v>82.26</v>
          </cell>
        </row>
        <row r="5604">
          <cell r="B5604">
            <v>110001553</v>
          </cell>
          <cell r="BH5604">
            <v>46.54</v>
          </cell>
        </row>
        <row r="5605">
          <cell r="B5605">
            <v>110001580</v>
          </cell>
          <cell r="BH5605">
            <v>36.96</v>
          </cell>
        </row>
        <row r="5606">
          <cell r="B5606" t="str">
            <v>110001605</v>
          </cell>
          <cell r="BH5606">
            <v>41.49</v>
          </cell>
        </row>
        <row r="5607">
          <cell r="B5607">
            <v>110001627</v>
          </cell>
          <cell r="BH5607">
            <v>524.21</v>
          </cell>
        </row>
        <row r="5608">
          <cell r="B5608">
            <v>110001631</v>
          </cell>
          <cell r="BH5608">
            <v>73.77</v>
          </cell>
        </row>
        <row r="5609">
          <cell r="B5609">
            <v>110001632</v>
          </cell>
          <cell r="BH5609">
            <v>69.91</v>
          </cell>
        </row>
        <row r="5610">
          <cell r="B5610" t="str">
            <v>110001635</v>
          </cell>
          <cell r="BH5610">
            <v>259.77999999999997</v>
          </cell>
        </row>
        <row r="5611">
          <cell r="B5611">
            <v>110001663</v>
          </cell>
          <cell r="BH5611">
            <v>159.03</v>
          </cell>
        </row>
        <row r="5612">
          <cell r="B5612">
            <v>110001669</v>
          </cell>
          <cell r="BH5612">
            <v>530.28</v>
          </cell>
        </row>
        <row r="5613">
          <cell r="B5613" t="str">
            <v>110001705</v>
          </cell>
          <cell r="BH5613">
            <v>3.58</v>
          </cell>
        </row>
        <row r="5614">
          <cell r="B5614">
            <v>110001714</v>
          </cell>
          <cell r="BH5614">
            <v>151.80000000000001</v>
          </cell>
        </row>
        <row r="5615">
          <cell r="B5615" t="str">
            <v>110001716</v>
          </cell>
          <cell r="BH5615">
            <v>2638.85</v>
          </cell>
        </row>
        <row r="5616">
          <cell r="B5616">
            <v>110001738</v>
          </cell>
          <cell r="BH5616">
            <v>3.7</v>
          </cell>
        </row>
        <row r="5617">
          <cell r="B5617">
            <v>110001739</v>
          </cell>
          <cell r="BH5617">
            <v>1354.6</v>
          </cell>
        </row>
        <row r="5618">
          <cell r="B5618">
            <v>110001765</v>
          </cell>
          <cell r="BH5618">
            <v>63.38</v>
          </cell>
        </row>
        <row r="5619">
          <cell r="B5619" t="str">
            <v>110001767</v>
          </cell>
          <cell r="BH5619">
            <v>1160.6600000000001</v>
          </cell>
        </row>
        <row r="5620">
          <cell r="B5620" t="str">
            <v>110001768</v>
          </cell>
          <cell r="BH5620">
            <v>1668.45</v>
          </cell>
        </row>
        <row r="5621">
          <cell r="B5621">
            <v>110001771</v>
          </cell>
          <cell r="BH5621">
            <v>229.41</v>
          </cell>
        </row>
        <row r="5622">
          <cell r="B5622">
            <v>110001775</v>
          </cell>
          <cell r="BH5622">
            <v>64.8</v>
          </cell>
        </row>
        <row r="5623">
          <cell r="B5623">
            <v>110001776</v>
          </cell>
          <cell r="BH5623">
            <v>19.329999999999998</v>
          </cell>
        </row>
        <row r="5624">
          <cell r="B5624">
            <v>110001814</v>
          </cell>
          <cell r="BH5624">
            <v>1279.3499999999999</v>
          </cell>
        </row>
        <row r="5625">
          <cell r="B5625">
            <v>110001818</v>
          </cell>
          <cell r="BH5625">
            <v>1101.83</v>
          </cell>
        </row>
        <row r="5626">
          <cell r="B5626">
            <v>110001824</v>
          </cell>
          <cell r="BH5626">
            <v>7533.19</v>
          </cell>
        </row>
        <row r="5627">
          <cell r="B5627">
            <v>110001849</v>
          </cell>
          <cell r="BH5627">
            <v>102.92</v>
          </cell>
        </row>
        <row r="5628">
          <cell r="B5628">
            <v>110001877</v>
          </cell>
          <cell r="BH5628">
            <v>55.71</v>
          </cell>
        </row>
        <row r="5629">
          <cell r="B5629">
            <v>110001899</v>
          </cell>
          <cell r="BH5629">
            <v>118.95</v>
          </cell>
        </row>
        <row r="5630">
          <cell r="B5630" t="str">
            <v>110001908</v>
          </cell>
          <cell r="BH5630">
            <v>49.47</v>
          </cell>
        </row>
        <row r="5631">
          <cell r="B5631">
            <v>110001909</v>
          </cell>
          <cell r="BH5631">
            <v>1046.68</v>
          </cell>
        </row>
        <row r="5632">
          <cell r="B5632">
            <v>110001932</v>
          </cell>
          <cell r="BH5632">
            <v>89.82</v>
          </cell>
        </row>
        <row r="5633">
          <cell r="B5633">
            <v>110001938</v>
          </cell>
          <cell r="BH5633">
            <v>67.790000000000006</v>
          </cell>
        </row>
        <row r="5634">
          <cell r="B5634">
            <v>110001939</v>
          </cell>
          <cell r="BH5634">
            <v>37.770000000000003</v>
          </cell>
        </row>
        <row r="5635">
          <cell r="B5635">
            <v>110001940</v>
          </cell>
          <cell r="BH5635">
            <v>450.61</v>
          </cell>
        </row>
        <row r="5636">
          <cell r="B5636" t="str">
            <v>110001942</v>
          </cell>
          <cell r="BH5636">
            <v>203.41</v>
          </cell>
        </row>
        <row r="5637">
          <cell r="B5637">
            <v>110001943</v>
          </cell>
          <cell r="BH5637">
            <v>146.5</v>
          </cell>
        </row>
        <row r="5638">
          <cell r="B5638">
            <v>110001948</v>
          </cell>
          <cell r="BH5638">
            <v>439.27</v>
          </cell>
        </row>
        <row r="5639">
          <cell r="B5639">
            <v>110001950</v>
          </cell>
          <cell r="BH5639">
            <v>641.25</v>
          </cell>
        </row>
        <row r="5640">
          <cell r="B5640">
            <v>110001956</v>
          </cell>
          <cell r="BH5640">
            <v>132.76</v>
          </cell>
        </row>
        <row r="5641">
          <cell r="B5641" t="str">
            <v>110001967</v>
          </cell>
          <cell r="BH5641">
            <v>113.12</v>
          </cell>
        </row>
        <row r="5642">
          <cell r="B5642">
            <v>110002005</v>
          </cell>
          <cell r="BH5642">
            <v>34.880000000000003</v>
          </cell>
        </row>
        <row r="5643">
          <cell r="B5643">
            <v>110002010</v>
          </cell>
          <cell r="BH5643">
            <v>133.35</v>
          </cell>
        </row>
        <row r="5644">
          <cell r="B5644">
            <v>110002022</v>
          </cell>
          <cell r="BH5644">
            <v>82.29</v>
          </cell>
        </row>
        <row r="5645">
          <cell r="B5645">
            <v>110002023</v>
          </cell>
          <cell r="BH5645">
            <v>82.29</v>
          </cell>
        </row>
        <row r="5646">
          <cell r="B5646">
            <v>110002033</v>
          </cell>
          <cell r="BH5646">
            <v>6600.91</v>
          </cell>
        </row>
        <row r="5647">
          <cell r="B5647">
            <v>110002136</v>
          </cell>
          <cell r="BH5647">
            <v>1012.62</v>
          </cell>
        </row>
        <row r="5648">
          <cell r="B5648">
            <v>110002137</v>
          </cell>
          <cell r="BH5648">
            <v>751.3</v>
          </cell>
        </row>
        <row r="5649">
          <cell r="B5649">
            <v>110002138</v>
          </cell>
          <cell r="BH5649">
            <v>148.61000000000001</v>
          </cell>
        </row>
        <row r="5650">
          <cell r="B5650">
            <v>110002139</v>
          </cell>
          <cell r="BH5650">
            <v>214.44</v>
          </cell>
        </row>
        <row r="5651">
          <cell r="B5651">
            <v>110002140</v>
          </cell>
          <cell r="BH5651">
            <v>367.01</v>
          </cell>
        </row>
        <row r="5652">
          <cell r="B5652">
            <v>110002142</v>
          </cell>
          <cell r="BH5652">
            <v>431.85</v>
          </cell>
        </row>
        <row r="5653">
          <cell r="B5653">
            <v>110002144</v>
          </cell>
          <cell r="BH5653">
            <v>545.42999999999995</v>
          </cell>
        </row>
        <row r="5654">
          <cell r="B5654">
            <v>110002145</v>
          </cell>
          <cell r="BH5654">
            <v>637.28</v>
          </cell>
        </row>
        <row r="5655">
          <cell r="B5655">
            <v>110002177</v>
          </cell>
          <cell r="BH5655">
            <v>402.7</v>
          </cell>
        </row>
        <row r="5656">
          <cell r="B5656" t="str">
            <v>110002198</v>
          </cell>
          <cell r="BH5656">
            <v>85.99</v>
          </cell>
        </row>
        <row r="5657">
          <cell r="B5657" t="str">
            <v>110002199</v>
          </cell>
          <cell r="BH5657">
            <v>46.23</v>
          </cell>
        </row>
        <row r="5658">
          <cell r="B5658">
            <v>110002277</v>
          </cell>
          <cell r="BH5658">
            <v>232.06</v>
          </cell>
        </row>
        <row r="5659">
          <cell r="B5659">
            <v>110002296</v>
          </cell>
          <cell r="BH5659">
            <v>1234.4100000000001</v>
          </cell>
        </row>
        <row r="5660">
          <cell r="B5660">
            <v>110002297</v>
          </cell>
          <cell r="BH5660">
            <v>115.45</v>
          </cell>
        </row>
        <row r="5661">
          <cell r="B5661">
            <v>110002322</v>
          </cell>
          <cell r="BH5661">
            <v>108.48</v>
          </cell>
        </row>
        <row r="5662">
          <cell r="B5662">
            <v>110002323</v>
          </cell>
          <cell r="BH5662">
            <v>230.17</v>
          </cell>
        </row>
        <row r="5663">
          <cell r="B5663">
            <v>110002324</v>
          </cell>
          <cell r="BH5663">
            <v>62.12</v>
          </cell>
        </row>
        <row r="5664">
          <cell r="B5664" t="str">
            <v>110050501</v>
          </cell>
          <cell r="BH5664">
            <v>1207.8</v>
          </cell>
        </row>
        <row r="5665">
          <cell r="B5665" t="str">
            <v>110413597</v>
          </cell>
          <cell r="BH5665">
            <v>510.13</v>
          </cell>
        </row>
        <row r="5666">
          <cell r="B5666" t="str">
            <v>110517203</v>
          </cell>
          <cell r="BH5666">
            <v>122.93</v>
          </cell>
        </row>
        <row r="5667">
          <cell r="B5667" t="str">
            <v>116240500</v>
          </cell>
          <cell r="BH5667">
            <v>153.77000000000001</v>
          </cell>
        </row>
        <row r="5668">
          <cell r="B5668" t="str">
            <v>116360500</v>
          </cell>
          <cell r="BH5668">
            <v>140.97999999999999</v>
          </cell>
        </row>
        <row r="5669">
          <cell r="B5669" t="str">
            <v>116365500</v>
          </cell>
          <cell r="BH5669">
            <v>140.97999999999999</v>
          </cell>
        </row>
        <row r="5670">
          <cell r="B5670" t="str">
            <v>116370700</v>
          </cell>
          <cell r="BH5670">
            <v>144.06</v>
          </cell>
        </row>
        <row r="5671">
          <cell r="B5671" t="str">
            <v>116380700</v>
          </cell>
          <cell r="BH5671">
            <v>144.06</v>
          </cell>
        </row>
        <row r="5672">
          <cell r="B5672" t="str">
            <v>116390500</v>
          </cell>
          <cell r="BH5672">
            <v>142.05000000000001</v>
          </cell>
        </row>
        <row r="5673">
          <cell r="B5673" t="str">
            <v>125010000</v>
          </cell>
          <cell r="BH5673">
            <v>905.47</v>
          </cell>
        </row>
        <row r="5674">
          <cell r="B5674" t="str">
            <v>129020060</v>
          </cell>
          <cell r="BH5674">
            <v>112.74</v>
          </cell>
        </row>
        <row r="5675">
          <cell r="B5675" t="str">
            <v>129020070</v>
          </cell>
          <cell r="BH5675">
            <v>606</v>
          </cell>
        </row>
        <row r="5676">
          <cell r="B5676" t="str">
            <v>129029901</v>
          </cell>
          <cell r="BH5676">
            <v>289</v>
          </cell>
        </row>
        <row r="5677">
          <cell r="B5677" t="str">
            <v>129029902</v>
          </cell>
          <cell r="BH5677">
            <v>189</v>
          </cell>
        </row>
        <row r="5678">
          <cell r="B5678" t="str">
            <v>129029903</v>
          </cell>
          <cell r="BH5678">
            <v>47.67</v>
          </cell>
        </row>
        <row r="5679">
          <cell r="B5679" t="str">
            <v>129029907</v>
          </cell>
          <cell r="BH5679">
            <v>69.430000000000007</v>
          </cell>
        </row>
        <row r="5680">
          <cell r="B5680" t="str">
            <v>129029915</v>
          </cell>
          <cell r="BH5680">
            <v>263.07</v>
          </cell>
        </row>
        <row r="5681">
          <cell r="B5681" t="str">
            <v>129029920</v>
          </cell>
          <cell r="BH5681">
            <v>497.67</v>
          </cell>
        </row>
        <row r="5682">
          <cell r="B5682" t="str">
            <v>129030020</v>
          </cell>
          <cell r="BH5682">
            <v>80</v>
          </cell>
        </row>
        <row r="5683">
          <cell r="B5683" t="str">
            <v>129030022</v>
          </cell>
          <cell r="BH5683">
            <v>85.33</v>
          </cell>
        </row>
        <row r="5684">
          <cell r="B5684" t="str">
            <v>129030025</v>
          </cell>
          <cell r="BH5684">
            <v>128.19</v>
          </cell>
        </row>
        <row r="5685">
          <cell r="B5685" t="str">
            <v>129030026</v>
          </cell>
          <cell r="BH5685">
            <v>61.62</v>
          </cell>
        </row>
        <row r="5686">
          <cell r="B5686" t="str">
            <v>129039903</v>
          </cell>
          <cell r="BH5686">
            <v>164.48</v>
          </cell>
        </row>
        <row r="5687">
          <cell r="B5687" t="str">
            <v>129040040</v>
          </cell>
          <cell r="BH5687">
            <v>788.72</v>
          </cell>
        </row>
        <row r="5688">
          <cell r="B5688" t="str">
            <v>129045040</v>
          </cell>
          <cell r="BH5688">
            <v>491.58</v>
          </cell>
        </row>
        <row r="5689">
          <cell r="B5689" t="str">
            <v>129045310</v>
          </cell>
          <cell r="BH5689">
            <v>434.44</v>
          </cell>
        </row>
        <row r="5690">
          <cell r="B5690" t="str">
            <v>129045315</v>
          </cell>
          <cell r="BH5690">
            <v>3130.58</v>
          </cell>
        </row>
        <row r="5691">
          <cell r="B5691" t="str">
            <v>129045360</v>
          </cell>
          <cell r="BH5691">
            <v>5468.84</v>
          </cell>
        </row>
        <row r="5692">
          <cell r="B5692" t="str">
            <v>129080007</v>
          </cell>
          <cell r="BH5692">
            <v>41.51</v>
          </cell>
        </row>
        <row r="5693">
          <cell r="B5693" t="str">
            <v>129080030</v>
          </cell>
          <cell r="BH5693">
            <v>37.96</v>
          </cell>
        </row>
        <row r="5694">
          <cell r="B5694" t="str">
            <v>129080040</v>
          </cell>
          <cell r="BH5694">
            <v>90.56</v>
          </cell>
        </row>
        <row r="5695">
          <cell r="B5695" t="str">
            <v>129080901</v>
          </cell>
          <cell r="BH5695">
            <v>143</v>
          </cell>
        </row>
        <row r="5696">
          <cell r="B5696" t="str">
            <v>129080902</v>
          </cell>
          <cell r="BH5696">
            <v>86</v>
          </cell>
        </row>
        <row r="5697">
          <cell r="B5697" t="str">
            <v>129130003</v>
          </cell>
          <cell r="BH5697">
            <v>94.41</v>
          </cell>
        </row>
        <row r="5698">
          <cell r="B5698" t="str">
            <v>129130004</v>
          </cell>
          <cell r="BH5698">
            <v>66.48</v>
          </cell>
        </row>
        <row r="5699">
          <cell r="B5699" t="str">
            <v>129130020</v>
          </cell>
          <cell r="BH5699">
            <v>40.340000000000003</v>
          </cell>
        </row>
        <row r="5700">
          <cell r="B5700" t="str">
            <v>129130030</v>
          </cell>
          <cell r="BH5700">
            <v>44.68</v>
          </cell>
        </row>
        <row r="5701">
          <cell r="B5701" t="str">
            <v>129130040</v>
          </cell>
          <cell r="BH5701">
            <v>88.61</v>
          </cell>
        </row>
        <row r="5702">
          <cell r="B5702" t="str">
            <v>129130901</v>
          </cell>
          <cell r="BH5702">
            <v>67</v>
          </cell>
        </row>
        <row r="5703">
          <cell r="B5703" t="str">
            <v>129130902</v>
          </cell>
          <cell r="BH5703">
            <v>194</v>
          </cell>
        </row>
        <row r="5704">
          <cell r="B5704" t="str">
            <v>129130903</v>
          </cell>
          <cell r="BH5704">
            <v>50</v>
          </cell>
        </row>
        <row r="5705">
          <cell r="B5705" t="str">
            <v>129130904</v>
          </cell>
          <cell r="BH5705">
            <v>57</v>
          </cell>
        </row>
        <row r="5706">
          <cell r="B5706" t="str">
            <v>129130905</v>
          </cell>
          <cell r="BH5706">
            <v>43</v>
          </cell>
        </row>
        <row r="5707">
          <cell r="B5707" t="str">
            <v>129130906</v>
          </cell>
          <cell r="BH5707">
            <v>43</v>
          </cell>
        </row>
        <row r="5708">
          <cell r="B5708" t="str">
            <v>129130907</v>
          </cell>
          <cell r="BH5708">
            <v>52.73</v>
          </cell>
        </row>
        <row r="5709">
          <cell r="B5709" t="str">
            <v>129140008</v>
          </cell>
          <cell r="BH5709">
            <v>11.38</v>
          </cell>
        </row>
        <row r="5710">
          <cell r="B5710" t="str">
            <v>129140022</v>
          </cell>
          <cell r="BH5710">
            <v>220</v>
          </cell>
        </row>
        <row r="5711">
          <cell r="B5711" t="str">
            <v>129140023</v>
          </cell>
          <cell r="BH5711">
            <v>59</v>
          </cell>
        </row>
        <row r="5712">
          <cell r="B5712" t="str">
            <v>129140024</v>
          </cell>
          <cell r="BH5712">
            <v>59</v>
          </cell>
        </row>
        <row r="5713">
          <cell r="B5713" t="str">
            <v>129140025</v>
          </cell>
          <cell r="BH5713">
            <v>59</v>
          </cell>
        </row>
        <row r="5714">
          <cell r="B5714" t="str">
            <v>129140026</v>
          </cell>
          <cell r="BH5714">
            <v>59</v>
          </cell>
        </row>
        <row r="5715">
          <cell r="B5715" t="str">
            <v>129140027</v>
          </cell>
          <cell r="BH5715">
            <v>59</v>
          </cell>
        </row>
        <row r="5716">
          <cell r="B5716" t="str">
            <v>129140030</v>
          </cell>
          <cell r="BH5716">
            <v>89</v>
          </cell>
        </row>
        <row r="5717">
          <cell r="B5717" t="str">
            <v>129140031</v>
          </cell>
          <cell r="BH5717">
            <v>49</v>
          </cell>
        </row>
        <row r="5718">
          <cell r="B5718" t="str">
            <v>129140045</v>
          </cell>
          <cell r="BH5718">
            <v>236</v>
          </cell>
        </row>
        <row r="5719">
          <cell r="B5719" t="str">
            <v>129140047</v>
          </cell>
          <cell r="BH5719">
            <v>145</v>
          </cell>
        </row>
        <row r="5720">
          <cell r="B5720" t="str">
            <v>129140090</v>
          </cell>
          <cell r="BH5720">
            <v>164</v>
          </cell>
        </row>
        <row r="5721">
          <cell r="B5721" t="str">
            <v>129140091</v>
          </cell>
          <cell r="BH5721">
            <v>330</v>
          </cell>
        </row>
        <row r="5722">
          <cell r="B5722" t="str">
            <v>129140092</v>
          </cell>
          <cell r="BH5722">
            <v>149</v>
          </cell>
        </row>
        <row r="5723">
          <cell r="B5723" t="str">
            <v>129140093</v>
          </cell>
          <cell r="BH5723">
            <v>172</v>
          </cell>
        </row>
        <row r="5724">
          <cell r="B5724" t="str">
            <v>129140902</v>
          </cell>
          <cell r="BH5724">
            <v>139</v>
          </cell>
        </row>
        <row r="5725">
          <cell r="B5725" t="str">
            <v>129140904</v>
          </cell>
          <cell r="BH5725">
            <v>73</v>
          </cell>
        </row>
        <row r="5726">
          <cell r="B5726" t="str">
            <v>129142010</v>
          </cell>
          <cell r="BH5726">
            <v>284</v>
          </cell>
        </row>
        <row r="5727">
          <cell r="B5727" t="str">
            <v>129142020</v>
          </cell>
          <cell r="BH5727">
            <v>464</v>
          </cell>
        </row>
        <row r="5728">
          <cell r="B5728" t="str">
            <v>129142090</v>
          </cell>
          <cell r="BH5728">
            <v>174</v>
          </cell>
        </row>
        <row r="5729">
          <cell r="B5729" t="str">
            <v>129150030</v>
          </cell>
          <cell r="BH5729">
            <v>58</v>
          </cell>
        </row>
        <row r="5730">
          <cell r="B5730" t="str">
            <v>129150041</v>
          </cell>
          <cell r="BH5730">
            <v>68</v>
          </cell>
        </row>
        <row r="5731">
          <cell r="B5731" t="str">
            <v>129150044</v>
          </cell>
          <cell r="BH5731">
            <v>22</v>
          </cell>
        </row>
        <row r="5732">
          <cell r="B5732" t="str">
            <v>129150901</v>
          </cell>
          <cell r="BH5732">
            <v>149</v>
          </cell>
        </row>
        <row r="5733">
          <cell r="B5733" t="str">
            <v>129150902</v>
          </cell>
          <cell r="BH5733">
            <v>375</v>
          </cell>
        </row>
        <row r="5734">
          <cell r="B5734" t="str">
            <v>129150903</v>
          </cell>
          <cell r="BH5734">
            <v>119</v>
          </cell>
        </row>
        <row r="5735">
          <cell r="B5735" t="str">
            <v>129150904</v>
          </cell>
          <cell r="BH5735">
            <v>67</v>
          </cell>
        </row>
        <row r="5736">
          <cell r="B5736" t="str">
            <v>129209902</v>
          </cell>
          <cell r="BH5736">
            <v>17.79</v>
          </cell>
        </row>
        <row r="5737">
          <cell r="B5737" t="str">
            <v>129251100</v>
          </cell>
          <cell r="BH5737">
            <v>155.55000000000001</v>
          </cell>
        </row>
        <row r="5738">
          <cell r="B5738" t="str">
            <v>129251200</v>
          </cell>
          <cell r="BH5738">
            <v>136.36000000000001</v>
          </cell>
        </row>
        <row r="5739">
          <cell r="B5739" t="str">
            <v>129251500</v>
          </cell>
          <cell r="BH5739">
            <v>1320.09</v>
          </cell>
        </row>
        <row r="5740">
          <cell r="B5740" t="str">
            <v>129251750</v>
          </cell>
          <cell r="BH5740">
            <v>92.01</v>
          </cell>
        </row>
        <row r="5741">
          <cell r="B5741" t="str">
            <v>129251800</v>
          </cell>
          <cell r="BH5741">
            <v>567.07000000000005</v>
          </cell>
        </row>
        <row r="5742">
          <cell r="B5742" t="str">
            <v>129251991</v>
          </cell>
          <cell r="BH5742">
            <v>19.88</v>
          </cell>
        </row>
        <row r="5743">
          <cell r="B5743" t="str">
            <v>129251992</v>
          </cell>
          <cell r="BH5743">
            <v>79.86</v>
          </cell>
        </row>
        <row r="5744">
          <cell r="B5744" t="str">
            <v>129251993</v>
          </cell>
          <cell r="BH5744">
            <v>79.86</v>
          </cell>
        </row>
        <row r="5745">
          <cell r="B5745" t="str">
            <v>129251995</v>
          </cell>
          <cell r="BH5745">
            <v>65.930000000000007</v>
          </cell>
        </row>
        <row r="5746">
          <cell r="B5746" t="str">
            <v>129251996</v>
          </cell>
          <cell r="BH5746">
            <v>54.67</v>
          </cell>
        </row>
        <row r="5747">
          <cell r="B5747" t="str">
            <v>129253100</v>
          </cell>
          <cell r="BH5747">
            <v>85.17</v>
          </cell>
        </row>
        <row r="5748">
          <cell r="B5748" t="str">
            <v>129260000</v>
          </cell>
          <cell r="BH5748">
            <v>639.72</v>
          </cell>
        </row>
        <row r="5749">
          <cell r="B5749" t="str">
            <v>129260001</v>
          </cell>
          <cell r="BH5749">
            <v>33.64</v>
          </cell>
        </row>
        <row r="5750">
          <cell r="B5750" t="str">
            <v>129260300</v>
          </cell>
          <cell r="BH5750">
            <v>302.45</v>
          </cell>
        </row>
        <row r="5751">
          <cell r="B5751" t="str">
            <v>129260315</v>
          </cell>
          <cell r="BH5751">
            <v>222.01</v>
          </cell>
        </row>
        <row r="5752">
          <cell r="B5752" t="str">
            <v>129260360</v>
          </cell>
          <cell r="BH5752">
            <v>301.79000000000002</v>
          </cell>
        </row>
        <row r="5753">
          <cell r="B5753" t="str">
            <v>129260510</v>
          </cell>
          <cell r="BH5753">
            <v>791.84</v>
          </cell>
        </row>
        <row r="5754">
          <cell r="B5754" t="str">
            <v>129265000</v>
          </cell>
          <cell r="BH5754">
            <v>967.35</v>
          </cell>
        </row>
        <row r="5755">
          <cell r="B5755" t="str">
            <v>129265010</v>
          </cell>
          <cell r="BH5755">
            <v>625.91</v>
          </cell>
        </row>
        <row r="5756">
          <cell r="B5756" t="str">
            <v>129267090</v>
          </cell>
          <cell r="BH5756">
            <v>80.010000000000005</v>
          </cell>
        </row>
        <row r="5757">
          <cell r="B5757" t="str">
            <v>129267300</v>
          </cell>
          <cell r="BH5757">
            <v>65.81</v>
          </cell>
        </row>
        <row r="5758">
          <cell r="B5758" t="str">
            <v>129268000</v>
          </cell>
          <cell r="BH5758">
            <v>1202.5999999999999</v>
          </cell>
        </row>
        <row r="5759">
          <cell r="B5759" t="str">
            <v>129268020</v>
          </cell>
          <cell r="BH5759">
            <v>1047.6099999999999</v>
          </cell>
        </row>
        <row r="5760">
          <cell r="B5760" t="str">
            <v>129270003</v>
          </cell>
          <cell r="BH5760">
            <v>111.31</v>
          </cell>
        </row>
        <row r="5761">
          <cell r="B5761" t="str">
            <v>129270004</v>
          </cell>
          <cell r="BH5761">
            <v>97.95</v>
          </cell>
        </row>
        <row r="5762">
          <cell r="B5762" t="str">
            <v>129270006</v>
          </cell>
          <cell r="BH5762">
            <v>124.8</v>
          </cell>
        </row>
        <row r="5763">
          <cell r="B5763" t="str">
            <v>129270020</v>
          </cell>
          <cell r="BH5763">
            <v>472.49</v>
          </cell>
        </row>
        <row r="5764">
          <cell r="B5764" t="str">
            <v>129270030</v>
          </cell>
          <cell r="BH5764">
            <v>126.05</v>
          </cell>
        </row>
        <row r="5765">
          <cell r="B5765" t="str">
            <v>129270050</v>
          </cell>
          <cell r="BH5765">
            <v>80.540000000000006</v>
          </cell>
        </row>
        <row r="5766">
          <cell r="B5766" t="str">
            <v>129270087</v>
          </cell>
          <cell r="BH5766">
            <v>43.54</v>
          </cell>
        </row>
        <row r="5767">
          <cell r="B5767" t="str">
            <v>129270094</v>
          </cell>
          <cell r="BH5767">
            <v>354.03</v>
          </cell>
        </row>
        <row r="5768">
          <cell r="B5768" t="str">
            <v>129270095</v>
          </cell>
          <cell r="BH5768">
            <v>85.89</v>
          </cell>
        </row>
        <row r="5769">
          <cell r="B5769" t="str">
            <v>129270103</v>
          </cell>
          <cell r="BH5769">
            <v>21.34</v>
          </cell>
        </row>
        <row r="5770">
          <cell r="B5770" t="str">
            <v>129270243</v>
          </cell>
          <cell r="BH5770">
            <v>103.58</v>
          </cell>
        </row>
        <row r="5771">
          <cell r="B5771" t="str">
            <v>129270244</v>
          </cell>
          <cell r="BH5771">
            <v>74.760000000000005</v>
          </cell>
        </row>
        <row r="5772">
          <cell r="B5772" t="str">
            <v>129270245</v>
          </cell>
          <cell r="BH5772">
            <v>81.63</v>
          </cell>
        </row>
        <row r="5773">
          <cell r="B5773" t="str">
            <v>129270255</v>
          </cell>
          <cell r="BH5773">
            <v>163.11000000000001</v>
          </cell>
        </row>
        <row r="5774">
          <cell r="B5774" t="str">
            <v>129270261</v>
          </cell>
          <cell r="BH5774">
            <v>95.2</v>
          </cell>
        </row>
        <row r="5775">
          <cell r="B5775" t="str">
            <v>129270263</v>
          </cell>
          <cell r="BH5775">
            <v>56.29</v>
          </cell>
        </row>
        <row r="5776">
          <cell r="B5776" t="str">
            <v>129270295</v>
          </cell>
          <cell r="BH5776">
            <v>269.43</v>
          </cell>
        </row>
        <row r="5777">
          <cell r="B5777" t="str">
            <v>129272030</v>
          </cell>
          <cell r="BH5777">
            <v>82.14</v>
          </cell>
        </row>
        <row r="5778">
          <cell r="B5778" t="str">
            <v>129272100</v>
          </cell>
          <cell r="BH5778">
            <v>228.84</v>
          </cell>
        </row>
        <row r="5779">
          <cell r="B5779" t="str">
            <v>129272620</v>
          </cell>
          <cell r="BH5779">
            <v>229.9</v>
          </cell>
        </row>
        <row r="5780">
          <cell r="B5780" t="str">
            <v>129273360</v>
          </cell>
          <cell r="BH5780">
            <v>725.31</v>
          </cell>
        </row>
        <row r="5781">
          <cell r="B5781" t="str">
            <v>129274250</v>
          </cell>
          <cell r="BH5781">
            <v>220.58</v>
          </cell>
        </row>
        <row r="5782">
          <cell r="B5782" t="str">
            <v>129274301</v>
          </cell>
          <cell r="BH5782">
            <v>107.22</v>
          </cell>
        </row>
        <row r="5783">
          <cell r="B5783" t="str">
            <v>129276001</v>
          </cell>
          <cell r="BH5783">
            <v>252.35</v>
          </cell>
        </row>
        <row r="5784">
          <cell r="B5784" t="str">
            <v>129276100</v>
          </cell>
          <cell r="BH5784">
            <v>281.62</v>
          </cell>
        </row>
        <row r="5785">
          <cell r="B5785" t="str">
            <v>129276200</v>
          </cell>
          <cell r="BH5785">
            <v>193.77</v>
          </cell>
        </row>
        <row r="5786">
          <cell r="B5786" t="str">
            <v>129276205</v>
          </cell>
          <cell r="BH5786">
            <v>294.3</v>
          </cell>
        </row>
        <row r="5787">
          <cell r="B5787" t="str">
            <v>129276220</v>
          </cell>
          <cell r="BH5787">
            <v>299.02999999999997</v>
          </cell>
        </row>
        <row r="5788">
          <cell r="B5788" t="str">
            <v>129276310</v>
          </cell>
          <cell r="BH5788">
            <v>281.95999999999998</v>
          </cell>
        </row>
        <row r="5789">
          <cell r="B5789" t="str">
            <v>129277040</v>
          </cell>
          <cell r="BH5789">
            <v>308.49</v>
          </cell>
        </row>
        <row r="5790">
          <cell r="B5790" t="str">
            <v>129277050</v>
          </cell>
          <cell r="BH5790">
            <v>182.02</v>
          </cell>
        </row>
        <row r="5791">
          <cell r="B5791" t="str">
            <v>129277100</v>
          </cell>
          <cell r="BH5791">
            <v>226.71</v>
          </cell>
        </row>
        <row r="5792">
          <cell r="B5792" t="str">
            <v>129277353</v>
          </cell>
          <cell r="BH5792">
            <v>254.93</v>
          </cell>
        </row>
        <row r="5793">
          <cell r="B5793" t="str">
            <v>129277354</v>
          </cell>
          <cell r="BH5793">
            <v>146.13999999999999</v>
          </cell>
        </row>
        <row r="5794">
          <cell r="B5794" t="str">
            <v>129277360</v>
          </cell>
          <cell r="BH5794">
            <v>323.13</v>
          </cell>
        </row>
        <row r="5795">
          <cell r="B5795" t="str">
            <v>129277370</v>
          </cell>
          <cell r="BH5795">
            <v>192.23</v>
          </cell>
        </row>
        <row r="5796">
          <cell r="B5796" t="str">
            <v>129277380</v>
          </cell>
          <cell r="BH5796">
            <v>98.71</v>
          </cell>
        </row>
        <row r="5797">
          <cell r="B5797" t="str">
            <v>129279010</v>
          </cell>
          <cell r="BH5797">
            <v>614.9</v>
          </cell>
        </row>
        <row r="5798">
          <cell r="B5798" t="str">
            <v>129279030</v>
          </cell>
          <cell r="BH5798">
            <v>1680.17</v>
          </cell>
        </row>
        <row r="5799">
          <cell r="B5799" t="str">
            <v>129279040</v>
          </cell>
          <cell r="BH5799">
            <v>467.92</v>
          </cell>
        </row>
        <row r="5800">
          <cell r="B5800" t="str">
            <v>129279045</v>
          </cell>
          <cell r="BH5800">
            <v>543.42999999999995</v>
          </cell>
        </row>
        <row r="5801">
          <cell r="B5801" t="str">
            <v>129279050</v>
          </cell>
          <cell r="BH5801">
            <v>1020.47</v>
          </cell>
        </row>
        <row r="5802">
          <cell r="B5802" t="str">
            <v>129279905</v>
          </cell>
          <cell r="BH5802">
            <v>503</v>
          </cell>
        </row>
        <row r="5803">
          <cell r="B5803" t="str">
            <v>129280005</v>
          </cell>
          <cell r="BH5803">
            <v>211.13</v>
          </cell>
        </row>
        <row r="5804">
          <cell r="B5804" t="str">
            <v>129284001</v>
          </cell>
          <cell r="BH5804">
            <v>212.84</v>
          </cell>
        </row>
        <row r="5805">
          <cell r="B5805" t="str">
            <v>129284002</v>
          </cell>
          <cell r="BH5805">
            <v>575.48</v>
          </cell>
        </row>
        <row r="5806">
          <cell r="B5806" t="str">
            <v>129284010</v>
          </cell>
          <cell r="BH5806">
            <v>109.24</v>
          </cell>
        </row>
        <row r="5807">
          <cell r="B5807" t="str">
            <v>129292310</v>
          </cell>
          <cell r="BH5807">
            <v>1212.26</v>
          </cell>
        </row>
        <row r="5808">
          <cell r="B5808" t="str">
            <v>129292315</v>
          </cell>
          <cell r="BH5808">
            <v>1663.23</v>
          </cell>
        </row>
        <row r="5809">
          <cell r="B5809" t="str">
            <v>129300000</v>
          </cell>
          <cell r="BH5809">
            <v>846.91</v>
          </cell>
        </row>
        <row r="5810">
          <cell r="B5810" t="str">
            <v>129300020</v>
          </cell>
          <cell r="BH5810">
            <v>317.95</v>
          </cell>
        </row>
        <row r="5811">
          <cell r="B5811" t="str">
            <v>129300025</v>
          </cell>
          <cell r="BH5811">
            <v>173.53</v>
          </cell>
        </row>
        <row r="5812">
          <cell r="B5812" t="str">
            <v>129300050</v>
          </cell>
          <cell r="BH5812">
            <v>341.17</v>
          </cell>
        </row>
        <row r="5813">
          <cell r="B5813" t="str">
            <v>129300060</v>
          </cell>
          <cell r="BH5813">
            <v>617.38</v>
          </cell>
        </row>
        <row r="5814">
          <cell r="B5814" t="str">
            <v>129300070</v>
          </cell>
          <cell r="BH5814">
            <v>606.02</v>
          </cell>
        </row>
        <row r="5815">
          <cell r="B5815" t="str">
            <v>129300901</v>
          </cell>
          <cell r="BH5815">
            <v>153.25</v>
          </cell>
        </row>
        <row r="5816">
          <cell r="B5816" t="str">
            <v>129305000</v>
          </cell>
          <cell r="BH5816">
            <v>743.66</v>
          </cell>
        </row>
        <row r="5817">
          <cell r="B5817" t="str">
            <v>129310000</v>
          </cell>
          <cell r="BH5817">
            <v>1011.4</v>
          </cell>
        </row>
        <row r="5818">
          <cell r="B5818" t="str">
            <v>129310901</v>
          </cell>
          <cell r="BH5818">
            <v>167.61</v>
          </cell>
        </row>
        <row r="5819">
          <cell r="B5819" t="str">
            <v>129315000</v>
          </cell>
          <cell r="BH5819">
            <v>776.78</v>
          </cell>
        </row>
        <row r="5820">
          <cell r="B5820" t="str">
            <v>129315020</v>
          </cell>
          <cell r="BH5820">
            <v>89.85</v>
          </cell>
        </row>
        <row r="5821">
          <cell r="B5821" t="str">
            <v>129371000</v>
          </cell>
          <cell r="BH5821">
            <v>56.58</v>
          </cell>
        </row>
        <row r="5822">
          <cell r="B5822" t="str">
            <v>129392040</v>
          </cell>
          <cell r="BH5822">
            <v>175.26</v>
          </cell>
        </row>
        <row r="5823">
          <cell r="B5823" t="str">
            <v>129393060</v>
          </cell>
          <cell r="BH5823">
            <v>443.31</v>
          </cell>
        </row>
        <row r="5824">
          <cell r="B5824" t="str">
            <v>129393903</v>
          </cell>
          <cell r="BH5824">
            <v>16.03</v>
          </cell>
        </row>
        <row r="5825">
          <cell r="B5825" t="str">
            <v>129397120</v>
          </cell>
          <cell r="BH5825">
            <v>433.13</v>
          </cell>
        </row>
        <row r="5826">
          <cell r="B5826" t="str">
            <v>129397150</v>
          </cell>
          <cell r="BH5826">
            <v>853.59</v>
          </cell>
        </row>
        <row r="5827">
          <cell r="B5827" t="str">
            <v>129397211</v>
          </cell>
          <cell r="BH5827">
            <v>652.96</v>
          </cell>
        </row>
        <row r="5828">
          <cell r="B5828" t="str">
            <v>129397311</v>
          </cell>
          <cell r="BH5828">
            <v>491.43</v>
          </cell>
        </row>
        <row r="5829">
          <cell r="B5829" t="str">
            <v>129397411</v>
          </cell>
          <cell r="BH5829">
            <v>491.43</v>
          </cell>
        </row>
        <row r="5830">
          <cell r="B5830" t="str">
            <v>129397902</v>
          </cell>
          <cell r="BH5830">
            <v>1089.8399999999999</v>
          </cell>
        </row>
        <row r="5831">
          <cell r="B5831" t="str">
            <v>129397903</v>
          </cell>
          <cell r="BH5831">
            <v>373.64</v>
          </cell>
        </row>
        <row r="5832">
          <cell r="B5832" t="str">
            <v>129397904</v>
          </cell>
          <cell r="BH5832">
            <v>90.74</v>
          </cell>
        </row>
        <row r="5833">
          <cell r="B5833" t="str">
            <v>129397905</v>
          </cell>
          <cell r="BH5833">
            <v>99.91</v>
          </cell>
        </row>
        <row r="5834">
          <cell r="B5834" t="str">
            <v>129397906</v>
          </cell>
          <cell r="BH5834">
            <v>120</v>
          </cell>
        </row>
        <row r="5835">
          <cell r="B5835" t="str">
            <v>129397907</v>
          </cell>
          <cell r="BH5835">
            <v>130.12</v>
          </cell>
        </row>
        <row r="5836">
          <cell r="B5836" t="str">
            <v>129397910</v>
          </cell>
          <cell r="BH5836">
            <v>701.34</v>
          </cell>
        </row>
        <row r="5837">
          <cell r="B5837" t="str">
            <v>129398907</v>
          </cell>
          <cell r="BH5837">
            <v>73.52</v>
          </cell>
        </row>
        <row r="5838">
          <cell r="B5838" t="str">
            <v>129398910</v>
          </cell>
          <cell r="BH5838">
            <v>40.28</v>
          </cell>
        </row>
        <row r="5839">
          <cell r="B5839" t="str">
            <v>129400901</v>
          </cell>
          <cell r="BH5839">
            <v>17.23</v>
          </cell>
        </row>
        <row r="5840">
          <cell r="B5840" t="str">
            <v>129400902</v>
          </cell>
          <cell r="BH5840">
            <v>16.170000000000002</v>
          </cell>
        </row>
        <row r="5841">
          <cell r="B5841" t="str">
            <v>129400905</v>
          </cell>
          <cell r="BH5841">
            <v>45.58</v>
          </cell>
        </row>
        <row r="5842">
          <cell r="B5842" t="str">
            <v>129400907</v>
          </cell>
          <cell r="BH5842">
            <v>50.96</v>
          </cell>
        </row>
        <row r="5843">
          <cell r="B5843" t="str">
            <v>129400912</v>
          </cell>
          <cell r="BH5843">
            <v>37.700000000000003</v>
          </cell>
        </row>
        <row r="5844">
          <cell r="B5844" t="str">
            <v>129400915</v>
          </cell>
          <cell r="BH5844">
            <v>13.94</v>
          </cell>
        </row>
        <row r="5845">
          <cell r="B5845" t="str">
            <v>129400918</v>
          </cell>
          <cell r="BH5845">
            <v>60.72</v>
          </cell>
        </row>
        <row r="5846">
          <cell r="B5846" t="str">
            <v>129400923</v>
          </cell>
          <cell r="BH5846">
            <v>67.239999999999995</v>
          </cell>
        </row>
        <row r="5847">
          <cell r="B5847" t="str">
            <v>129417000</v>
          </cell>
          <cell r="BH5847">
            <v>889.44</v>
          </cell>
        </row>
        <row r="5848">
          <cell r="B5848" t="str">
            <v>129417005</v>
          </cell>
          <cell r="BH5848">
            <v>365.83</v>
          </cell>
        </row>
        <row r="5849">
          <cell r="B5849" t="str">
            <v>129417014</v>
          </cell>
          <cell r="BH5849">
            <v>353.12</v>
          </cell>
        </row>
        <row r="5850">
          <cell r="B5850" t="str">
            <v>129417020</v>
          </cell>
          <cell r="BH5850">
            <v>348.19</v>
          </cell>
        </row>
        <row r="5851">
          <cell r="B5851" t="str">
            <v>129417100</v>
          </cell>
          <cell r="BH5851">
            <v>62.59</v>
          </cell>
        </row>
        <row r="5852">
          <cell r="B5852" t="str">
            <v>129417200</v>
          </cell>
          <cell r="BH5852">
            <v>93.81</v>
          </cell>
        </row>
        <row r="5853">
          <cell r="B5853" t="str">
            <v>129417900</v>
          </cell>
          <cell r="BH5853">
            <v>92.61</v>
          </cell>
        </row>
        <row r="5854">
          <cell r="B5854" t="str">
            <v>129417901</v>
          </cell>
          <cell r="BH5854">
            <v>392.72</v>
          </cell>
        </row>
        <row r="5855">
          <cell r="B5855" t="str">
            <v>129417910</v>
          </cell>
          <cell r="BH5855">
            <v>155.94999999999999</v>
          </cell>
        </row>
        <row r="5856">
          <cell r="B5856" t="str">
            <v>129420010</v>
          </cell>
          <cell r="BH5856">
            <v>112.15</v>
          </cell>
        </row>
        <row r="5857">
          <cell r="B5857" t="str">
            <v>129420050</v>
          </cell>
          <cell r="BH5857">
            <v>581.37</v>
          </cell>
        </row>
        <row r="5858">
          <cell r="B5858" t="str">
            <v>129420901</v>
          </cell>
          <cell r="BH5858">
            <v>154.93</v>
          </cell>
        </row>
        <row r="5859">
          <cell r="B5859" t="str">
            <v>129461300</v>
          </cell>
          <cell r="BH5859">
            <v>104.81</v>
          </cell>
        </row>
        <row r="5860">
          <cell r="B5860" t="str">
            <v>129479902</v>
          </cell>
          <cell r="BH5860">
            <v>282.62</v>
          </cell>
        </row>
        <row r="5861">
          <cell r="B5861" t="str">
            <v>129479910</v>
          </cell>
          <cell r="BH5861">
            <v>55.87</v>
          </cell>
        </row>
        <row r="5862">
          <cell r="B5862" t="str">
            <v>129479911</v>
          </cell>
          <cell r="BH5862">
            <v>54.53</v>
          </cell>
        </row>
        <row r="5863">
          <cell r="B5863" t="str">
            <v>129479913</v>
          </cell>
          <cell r="BH5863">
            <v>111.2</v>
          </cell>
        </row>
        <row r="5864">
          <cell r="B5864" t="str">
            <v>129480210</v>
          </cell>
          <cell r="BH5864">
            <v>117.63</v>
          </cell>
        </row>
        <row r="5865">
          <cell r="B5865" t="str">
            <v>129480215</v>
          </cell>
          <cell r="BH5865">
            <v>137.38</v>
          </cell>
        </row>
        <row r="5866">
          <cell r="B5866" t="str">
            <v>129480216</v>
          </cell>
          <cell r="BH5866">
            <v>117.63</v>
          </cell>
        </row>
        <row r="5867">
          <cell r="B5867" t="str">
            <v>129480220</v>
          </cell>
          <cell r="BH5867">
            <v>140.13999999999999</v>
          </cell>
        </row>
        <row r="5868">
          <cell r="B5868" t="str">
            <v>129489902</v>
          </cell>
          <cell r="BH5868">
            <v>37.200000000000003</v>
          </cell>
        </row>
        <row r="5869">
          <cell r="B5869" t="str">
            <v>129520350</v>
          </cell>
          <cell r="BH5869">
            <v>177.56</v>
          </cell>
        </row>
        <row r="5870">
          <cell r="B5870" t="str">
            <v>129520370</v>
          </cell>
          <cell r="BH5870">
            <v>39.049999999999997</v>
          </cell>
        </row>
        <row r="5871">
          <cell r="B5871" t="str">
            <v>129525091</v>
          </cell>
          <cell r="BH5871">
            <v>321.25</v>
          </cell>
        </row>
        <row r="5872">
          <cell r="B5872" t="str">
            <v>129525092</v>
          </cell>
          <cell r="BH5872">
            <v>39.54</v>
          </cell>
        </row>
        <row r="5873">
          <cell r="B5873" t="str">
            <v>129529901</v>
          </cell>
          <cell r="BH5873">
            <v>530.02</v>
          </cell>
        </row>
        <row r="5874">
          <cell r="B5874" t="str">
            <v>129529902</v>
          </cell>
          <cell r="BH5874">
            <v>110.36</v>
          </cell>
        </row>
        <row r="5875">
          <cell r="B5875" t="str">
            <v>129529903</v>
          </cell>
          <cell r="BH5875">
            <v>59.02</v>
          </cell>
        </row>
        <row r="5876">
          <cell r="B5876" t="str">
            <v>129529906</v>
          </cell>
          <cell r="BH5876">
            <v>37.909999999999997</v>
          </cell>
        </row>
        <row r="5877">
          <cell r="B5877" t="str">
            <v>129529907</v>
          </cell>
          <cell r="BH5877">
            <v>28.83</v>
          </cell>
        </row>
        <row r="5878">
          <cell r="B5878" t="str">
            <v>129529908</v>
          </cell>
          <cell r="BH5878">
            <v>71.900000000000006</v>
          </cell>
        </row>
        <row r="5879">
          <cell r="B5879" t="str">
            <v>129529912</v>
          </cell>
          <cell r="BH5879">
            <v>71.319999999999993</v>
          </cell>
        </row>
        <row r="5880">
          <cell r="B5880" t="str">
            <v>129529913</v>
          </cell>
          <cell r="BH5880">
            <v>71.319999999999993</v>
          </cell>
        </row>
        <row r="5881">
          <cell r="B5881" t="str">
            <v>129529915</v>
          </cell>
          <cell r="BH5881">
            <v>91.3</v>
          </cell>
        </row>
        <row r="5882">
          <cell r="B5882" t="str">
            <v>129529918</v>
          </cell>
          <cell r="BH5882">
            <v>62.17</v>
          </cell>
        </row>
        <row r="5883">
          <cell r="B5883" t="str">
            <v>129609901</v>
          </cell>
          <cell r="BH5883">
            <v>57.79</v>
          </cell>
        </row>
        <row r="5884">
          <cell r="B5884" t="str">
            <v>129609902</v>
          </cell>
          <cell r="BH5884">
            <v>124.54</v>
          </cell>
        </row>
        <row r="5885">
          <cell r="B5885" t="str">
            <v>129609907</v>
          </cell>
          <cell r="BH5885">
            <v>43.7</v>
          </cell>
        </row>
        <row r="5886">
          <cell r="B5886" t="str">
            <v>129609908</v>
          </cell>
          <cell r="BH5886">
            <v>38.11</v>
          </cell>
        </row>
        <row r="5887">
          <cell r="B5887" t="str">
            <v>129609909</v>
          </cell>
          <cell r="BH5887">
            <v>38.44</v>
          </cell>
        </row>
        <row r="5888">
          <cell r="B5888" t="str">
            <v>129609911</v>
          </cell>
          <cell r="BH5888">
            <v>139.5</v>
          </cell>
        </row>
        <row r="5889">
          <cell r="B5889" t="str">
            <v>129620008</v>
          </cell>
          <cell r="BH5889">
            <v>155.59</v>
          </cell>
        </row>
        <row r="5890">
          <cell r="B5890" t="str">
            <v>129625300</v>
          </cell>
          <cell r="BH5890">
            <v>54.56</v>
          </cell>
        </row>
        <row r="5891">
          <cell r="B5891" t="str">
            <v>129626100</v>
          </cell>
          <cell r="BH5891">
            <v>322.47000000000003</v>
          </cell>
        </row>
        <row r="5892">
          <cell r="B5892" t="str">
            <v>129626180</v>
          </cell>
          <cell r="BH5892">
            <v>339.67</v>
          </cell>
        </row>
        <row r="5893">
          <cell r="B5893" t="str">
            <v>129626185</v>
          </cell>
          <cell r="BH5893">
            <v>1858.13</v>
          </cell>
        </row>
        <row r="5894">
          <cell r="B5894" t="str">
            <v>129626400</v>
          </cell>
          <cell r="BH5894">
            <v>184.7</v>
          </cell>
        </row>
        <row r="5895">
          <cell r="B5895" t="str">
            <v>129626440</v>
          </cell>
          <cell r="BH5895">
            <v>217.64</v>
          </cell>
        </row>
        <row r="5896">
          <cell r="B5896" t="str">
            <v>129626450</v>
          </cell>
          <cell r="BH5896">
            <v>526.37</v>
          </cell>
        </row>
        <row r="5897">
          <cell r="B5897" t="str">
            <v>129626460</v>
          </cell>
          <cell r="BH5897">
            <v>354.08</v>
          </cell>
        </row>
        <row r="5898">
          <cell r="B5898" t="str">
            <v>129626465</v>
          </cell>
          <cell r="BH5898">
            <v>100.96</v>
          </cell>
        </row>
        <row r="5899">
          <cell r="B5899" t="str">
            <v>129629905</v>
          </cell>
          <cell r="BH5899">
            <v>58.74</v>
          </cell>
        </row>
        <row r="5900">
          <cell r="B5900" t="str">
            <v>129629907</v>
          </cell>
          <cell r="BH5900">
            <v>75.41</v>
          </cell>
        </row>
        <row r="5901">
          <cell r="B5901" t="str">
            <v>129629914</v>
          </cell>
          <cell r="BH5901">
            <v>86.2</v>
          </cell>
        </row>
        <row r="5902">
          <cell r="B5902" t="str">
            <v>129629922</v>
          </cell>
          <cell r="BH5902">
            <v>39.44</v>
          </cell>
        </row>
        <row r="5903">
          <cell r="B5903" t="str">
            <v>129629923</v>
          </cell>
          <cell r="BH5903">
            <v>132.97</v>
          </cell>
        </row>
        <row r="5904">
          <cell r="B5904" t="str">
            <v>129642020</v>
          </cell>
          <cell r="BH5904">
            <v>91.56</v>
          </cell>
        </row>
        <row r="5905">
          <cell r="B5905" t="str">
            <v>129649901</v>
          </cell>
          <cell r="BH5905">
            <v>311.49</v>
          </cell>
        </row>
        <row r="5906">
          <cell r="B5906" t="str">
            <v>129650002</v>
          </cell>
          <cell r="BH5906">
            <v>30.32</v>
          </cell>
        </row>
        <row r="5907">
          <cell r="B5907" t="str">
            <v>129650050</v>
          </cell>
          <cell r="BH5907">
            <v>121.86</v>
          </cell>
        </row>
        <row r="5908">
          <cell r="B5908" t="str">
            <v>129650068</v>
          </cell>
          <cell r="BH5908">
            <v>186</v>
          </cell>
        </row>
        <row r="5909">
          <cell r="B5909" t="str">
            <v>129651020</v>
          </cell>
          <cell r="BH5909">
            <v>212</v>
          </cell>
        </row>
        <row r="5910">
          <cell r="B5910" t="str">
            <v>129659901</v>
          </cell>
          <cell r="BH5910">
            <v>87.52</v>
          </cell>
        </row>
        <row r="5911">
          <cell r="B5911" t="str">
            <v>129659904</v>
          </cell>
          <cell r="BH5911">
            <v>204.45</v>
          </cell>
        </row>
        <row r="5912">
          <cell r="B5912" t="str">
            <v>129660030</v>
          </cell>
          <cell r="BH5912">
            <v>191</v>
          </cell>
        </row>
        <row r="5913">
          <cell r="B5913" t="str">
            <v>129670075</v>
          </cell>
          <cell r="BH5913">
            <v>17.5</v>
          </cell>
        </row>
        <row r="5914">
          <cell r="B5914" t="str">
            <v>129679903</v>
          </cell>
          <cell r="BH5914">
            <v>190.83</v>
          </cell>
        </row>
        <row r="5915">
          <cell r="B5915" t="str">
            <v>129679904</v>
          </cell>
          <cell r="BH5915">
            <v>118.09</v>
          </cell>
        </row>
        <row r="5916">
          <cell r="B5916" t="str">
            <v>129679905</v>
          </cell>
          <cell r="BH5916">
            <v>119.48</v>
          </cell>
        </row>
        <row r="5917">
          <cell r="B5917" t="str">
            <v>129679906</v>
          </cell>
          <cell r="BH5917">
            <v>123.97</v>
          </cell>
        </row>
        <row r="5918">
          <cell r="B5918" t="str">
            <v>129679907</v>
          </cell>
          <cell r="BH5918">
            <v>73.400000000000006</v>
          </cell>
        </row>
        <row r="5919">
          <cell r="B5919" t="str">
            <v>129679908</v>
          </cell>
          <cell r="BH5919">
            <v>62.3</v>
          </cell>
        </row>
        <row r="5920">
          <cell r="B5920" t="str">
            <v>129679910</v>
          </cell>
          <cell r="BH5920">
            <v>37.729999999999997</v>
          </cell>
        </row>
        <row r="5921">
          <cell r="B5921" t="str">
            <v>129690000</v>
          </cell>
          <cell r="BH5921">
            <v>1146.53</v>
          </cell>
        </row>
        <row r="5922">
          <cell r="B5922" t="str">
            <v>129690003</v>
          </cell>
          <cell r="BH5922">
            <v>1080.9000000000001</v>
          </cell>
        </row>
        <row r="5923">
          <cell r="B5923" t="str">
            <v>129690010</v>
          </cell>
          <cell r="BH5923">
            <v>114.1</v>
          </cell>
        </row>
        <row r="5924">
          <cell r="B5924" t="str">
            <v>129690020</v>
          </cell>
          <cell r="BH5924">
            <v>582.78</v>
          </cell>
        </row>
        <row r="5925">
          <cell r="B5925" t="str">
            <v>129690039</v>
          </cell>
          <cell r="BH5925">
            <v>178.06</v>
          </cell>
        </row>
        <row r="5926">
          <cell r="B5926" t="str">
            <v>129690040</v>
          </cell>
          <cell r="BH5926">
            <v>133.08000000000001</v>
          </cell>
        </row>
        <row r="5927">
          <cell r="B5927" t="str">
            <v>129690050</v>
          </cell>
          <cell r="BH5927">
            <v>847.91</v>
          </cell>
        </row>
        <row r="5928">
          <cell r="B5928" t="str">
            <v>129690060</v>
          </cell>
          <cell r="BH5928">
            <v>234.7</v>
          </cell>
        </row>
        <row r="5929">
          <cell r="B5929" t="str">
            <v>129690065</v>
          </cell>
          <cell r="BH5929">
            <v>140.63</v>
          </cell>
        </row>
        <row r="5930">
          <cell r="B5930" t="str">
            <v>129690070</v>
          </cell>
          <cell r="BH5930">
            <v>441.61</v>
          </cell>
        </row>
        <row r="5931">
          <cell r="B5931" t="str">
            <v>129690075</v>
          </cell>
          <cell r="BH5931">
            <v>140.41</v>
          </cell>
        </row>
        <row r="5932">
          <cell r="B5932" t="str">
            <v>129690080</v>
          </cell>
          <cell r="BH5932">
            <v>607.54999999999995</v>
          </cell>
        </row>
        <row r="5933">
          <cell r="B5933" t="str">
            <v>129690085</v>
          </cell>
          <cell r="BH5933">
            <v>104.62</v>
          </cell>
        </row>
        <row r="5934">
          <cell r="B5934" t="str">
            <v>129690090</v>
          </cell>
          <cell r="BH5934">
            <v>662.35</v>
          </cell>
        </row>
        <row r="5935">
          <cell r="B5935" t="str">
            <v>129690095</v>
          </cell>
          <cell r="BH5935">
            <v>137.65</v>
          </cell>
        </row>
        <row r="5936">
          <cell r="B5936" t="str">
            <v>129690100</v>
          </cell>
          <cell r="BH5936">
            <v>492.3</v>
          </cell>
        </row>
        <row r="5937">
          <cell r="B5937" t="str">
            <v>129690101</v>
          </cell>
          <cell r="BH5937">
            <v>1296.49</v>
          </cell>
        </row>
        <row r="5938">
          <cell r="B5938" t="str">
            <v>129690901</v>
          </cell>
          <cell r="BH5938">
            <v>55.93</v>
          </cell>
        </row>
        <row r="5939">
          <cell r="B5939" t="str">
            <v>129690902</v>
          </cell>
          <cell r="BH5939">
            <v>38.909999999999997</v>
          </cell>
        </row>
        <row r="5940">
          <cell r="B5940" t="str">
            <v>129690905</v>
          </cell>
          <cell r="BH5940">
            <v>55.49</v>
          </cell>
        </row>
        <row r="5941">
          <cell r="B5941" t="str">
            <v>129691000</v>
          </cell>
          <cell r="BH5941">
            <v>1145.6400000000001</v>
          </cell>
        </row>
        <row r="5942">
          <cell r="B5942" t="str">
            <v>129691001</v>
          </cell>
          <cell r="BH5942">
            <v>1080.9000000000001</v>
          </cell>
        </row>
        <row r="5943">
          <cell r="B5943" t="str">
            <v>129691020</v>
          </cell>
          <cell r="BH5943">
            <v>597.17999999999995</v>
          </cell>
        </row>
        <row r="5944">
          <cell r="B5944" t="str">
            <v>129691070</v>
          </cell>
          <cell r="BH5944">
            <v>441.61</v>
          </cell>
        </row>
        <row r="5945">
          <cell r="B5945" t="str">
            <v>129691080</v>
          </cell>
          <cell r="BH5945">
            <v>612.1</v>
          </cell>
        </row>
        <row r="5946">
          <cell r="B5946" t="str">
            <v>129691161</v>
          </cell>
          <cell r="BH5946">
            <v>618.87</v>
          </cell>
        </row>
        <row r="5947">
          <cell r="B5947" t="str">
            <v>129691170</v>
          </cell>
          <cell r="BH5947">
            <v>1031.5999999999999</v>
          </cell>
        </row>
        <row r="5948">
          <cell r="B5948" t="str">
            <v>129691171</v>
          </cell>
          <cell r="BH5948">
            <v>2795.02</v>
          </cell>
        </row>
        <row r="5949">
          <cell r="B5949" t="str">
            <v>129691180</v>
          </cell>
          <cell r="BH5949">
            <v>470.05</v>
          </cell>
        </row>
        <row r="5950">
          <cell r="B5950" t="str">
            <v>129692070</v>
          </cell>
          <cell r="BH5950">
            <v>428</v>
          </cell>
        </row>
        <row r="5951">
          <cell r="B5951" t="str">
            <v>129692080</v>
          </cell>
          <cell r="BH5951">
            <v>579</v>
          </cell>
        </row>
        <row r="5952">
          <cell r="B5952" t="str">
            <v>129692090</v>
          </cell>
          <cell r="BH5952">
            <v>645</v>
          </cell>
        </row>
        <row r="5953">
          <cell r="B5953" t="str">
            <v>129693000</v>
          </cell>
          <cell r="BH5953">
            <v>1060</v>
          </cell>
        </row>
        <row r="5954">
          <cell r="B5954" t="str">
            <v>129693003</v>
          </cell>
          <cell r="BH5954">
            <v>1000</v>
          </cell>
        </row>
        <row r="5955">
          <cell r="B5955" t="str">
            <v>129693006</v>
          </cell>
          <cell r="BH5955">
            <v>23.43</v>
          </cell>
        </row>
        <row r="5956">
          <cell r="B5956" t="str">
            <v>129693008</v>
          </cell>
          <cell r="BH5956">
            <v>95</v>
          </cell>
        </row>
        <row r="5957">
          <cell r="B5957" t="str">
            <v>129693010</v>
          </cell>
          <cell r="BH5957">
            <v>105</v>
          </cell>
        </row>
        <row r="5958">
          <cell r="B5958" t="str">
            <v>129693030</v>
          </cell>
          <cell r="BH5958">
            <v>170</v>
          </cell>
        </row>
        <row r="5959">
          <cell r="B5959" t="str">
            <v>129693037</v>
          </cell>
          <cell r="BH5959">
            <v>429</v>
          </cell>
        </row>
        <row r="5960">
          <cell r="B5960" t="str">
            <v>129693038</v>
          </cell>
          <cell r="BH5960">
            <v>429</v>
          </cell>
        </row>
        <row r="5961">
          <cell r="B5961" t="str">
            <v>129693039</v>
          </cell>
          <cell r="BH5961">
            <v>170</v>
          </cell>
        </row>
        <row r="5962">
          <cell r="B5962" t="str">
            <v>129693042</v>
          </cell>
          <cell r="BH5962">
            <v>123</v>
          </cell>
        </row>
        <row r="5963">
          <cell r="B5963" t="str">
            <v>129693048</v>
          </cell>
          <cell r="BH5963">
            <v>56</v>
          </cell>
        </row>
        <row r="5964">
          <cell r="B5964" t="str">
            <v>129693049</v>
          </cell>
          <cell r="BH5964">
            <v>45</v>
          </cell>
        </row>
        <row r="5965">
          <cell r="B5965" t="str">
            <v>129693070</v>
          </cell>
          <cell r="BH5965">
            <v>485</v>
          </cell>
        </row>
        <row r="5966">
          <cell r="B5966" t="str">
            <v>129693080</v>
          </cell>
          <cell r="BH5966">
            <v>579</v>
          </cell>
        </row>
        <row r="5967">
          <cell r="B5967" t="str">
            <v>129693200</v>
          </cell>
          <cell r="BH5967">
            <v>50</v>
          </cell>
        </row>
        <row r="5968">
          <cell r="B5968" t="str">
            <v>129693901</v>
          </cell>
          <cell r="BH5968">
            <v>53</v>
          </cell>
        </row>
        <row r="5969">
          <cell r="B5969" t="str">
            <v>129693907</v>
          </cell>
          <cell r="BH5969">
            <v>92</v>
          </cell>
        </row>
        <row r="5970">
          <cell r="B5970" t="str">
            <v>129693911</v>
          </cell>
          <cell r="BH5970">
            <v>13.03</v>
          </cell>
        </row>
        <row r="5971">
          <cell r="B5971" t="str">
            <v>129693912</v>
          </cell>
          <cell r="BH5971">
            <v>13.03</v>
          </cell>
        </row>
        <row r="5972">
          <cell r="B5972" t="str">
            <v>129695000</v>
          </cell>
          <cell r="BH5972">
            <v>1246.8900000000001</v>
          </cell>
        </row>
        <row r="5973">
          <cell r="B5973" t="str">
            <v>129695050</v>
          </cell>
          <cell r="BH5973">
            <v>1324.04</v>
          </cell>
        </row>
        <row r="5974">
          <cell r="B5974" t="str">
            <v>129695100</v>
          </cell>
          <cell r="BH5974">
            <v>1246.8900000000001</v>
          </cell>
        </row>
        <row r="5975">
          <cell r="B5975" t="str">
            <v>129695150</v>
          </cell>
          <cell r="BH5975">
            <v>1324.04</v>
          </cell>
        </row>
        <row r="5976">
          <cell r="B5976" t="str">
            <v>129695200</v>
          </cell>
          <cell r="BH5976">
            <v>1402.77</v>
          </cell>
        </row>
        <row r="5977">
          <cell r="B5977" t="str">
            <v>129695250</v>
          </cell>
          <cell r="BH5977">
            <v>323.92</v>
          </cell>
        </row>
        <row r="5978">
          <cell r="B5978" t="str">
            <v>129695300</v>
          </cell>
          <cell r="BH5978">
            <v>1606.98</v>
          </cell>
        </row>
        <row r="5979">
          <cell r="B5979" t="str">
            <v>129697070</v>
          </cell>
          <cell r="BH5979">
            <v>88.14</v>
          </cell>
        </row>
        <row r="5980">
          <cell r="B5980" t="str">
            <v>129697250</v>
          </cell>
          <cell r="BH5980">
            <v>548.84</v>
          </cell>
        </row>
        <row r="5981">
          <cell r="B5981" t="str">
            <v>129697901</v>
          </cell>
          <cell r="BH5981">
            <v>128.85</v>
          </cell>
        </row>
        <row r="5982">
          <cell r="B5982" t="str">
            <v>129713015</v>
          </cell>
          <cell r="BH5982">
            <v>55.24</v>
          </cell>
        </row>
        <row r="5983">
          <cell r="B5983" t="str">
            <v>129713050</v>
          </cell>
          <cell r="BH5983">
            <v>1352.07</v>
          </cell>
        </row>
        <row r="5984">
          <cell r="B5984" t="str">
            <v>129720020</v>
          </cell>
          <cell r="BH5984">
            <v>48</v>
          </cell>
        </row>
        <row r="5985">
          <cell r="B5985" t="str">
            <v>129720030</v>
          </cell>
          <cell r="BH5985">
            <v>126</v>
          </cell>
        </row>
        <row r="5986">
          <cell r="B5986" t="str">
            <v>129720050</v>
          </cell>
          <cell r="BH5986">
            <v>169</v>
          </cell>
        </row>
        <row r="5987">
          <cell r="B5987" t="str">
            <v>129720075</v>
          </cell>
          <cell r="BH5987">
            <v>50.94</v>
          </cell>
        </row>
        <row r="5988">
          <cell r="B5988" t="str">
            <v>129720085</v>
          </cell>
          <cell r="BH5988">
            <v>186</v>
          </cell>
        </row>
        <row r="5989">
          <cell r="B5989" t="str">
            <v>129720150</v>
          </cell>
          <cell r="BH5989">
            <v>167</v>
          </cell>
        </row>
        <row r="5990">
          <cell r="B5990" t="str">
            <v>129720250</v>
          </cell>
          <cell r="BH5990">
            <v>165</v>
          </cell>
        </row>
        <row r="5991">
          <cell r="B5991" t="str">
            <v>129720450</v>
          </cell>
          <cell r="BH5991">
            <v>168</v>
          </cell>
        </row>
        <row r="5992">
          <cell r="B5992" t="str">
            <v>129725080</v>
          </cell>
          <cell r="BH5992">
            <v>22.04</v>
          </cell>
        </row>
        <row r="5993">
          <cell r="B5993" t="str">
            <v>129725909</v>
          </cell>
          <cell r="BH5993">
            <v>53</v>
          </cell>
        </row>
        <row r="5994">
          <cell r="B5994" t="str">
            <v>129729901</v>
          </cell>
          <cell r="BH5994">
            <v>83</v>
          </cell>
        </row>
        <row r="5995">
          <cell r="B5995" t="str">
            <v>129729902</v>
          </cell>
          <cell r="BH5995">
            <v>21.21</v>
          </cell>
        </row>
        <row r="5996">
          <cell r="B5996" t="str">
            <v>129729904</v>
          </cell>
          <cell r="BH5996">
            <v>120</v>
          </cell>
        </row>
        <row r="5997">
          <cell r="B5997" t="str">
            <v>129729905</v>
          </cell>
          <cell r="BH5997">
            <v>120.4</v>
          </cell>
        </row>
        <row r="5998">
          <cell r="B5998" t="str">
            <v>129729907</v>
          </cell>
          <cell r="BH5998">
            <v>80.59</v>
          </cell>
        </row>
        <row r="5999">
          <cell r="B5999" t="str">
            <v>129729908</v>
          </cell>
          <cell r="BH5999">
            <v>70</v>
          </cell>
        </row>
        <row r="6000">
          <cell r="B6000" t="str">
            <v>129729910</v>
          </cell>
          <cell r="BH6000">
            <v>73</v>
          </cell>
        </row>
        <row r="6001">
          <cell r="B6001" t="str">
            <v>129729911</v>
          </cell>
          <cell r="BH6001">
            <v>73</v>
          </cell>
        </row>
        <row r="6002">
          <cell r="B6002" t="str">
            <v>129729912</v>
          </cell>
          <cell r="BH6002">
            <v>63.81</v>
          </cell>
        </row>
        <row r="6003">
          <cell r="B6003" t="str">
            <v>129729913</v>
          </cell>
          <cell r="BH6003">
            <v>20.34</v>
          </cell>
        </row>
        <row r="6004">
          <cell r="B6004" t="str">
            <v>129729914</v>
          </cell>
          <cell r="BH6004">
            <v>33</v>
          </cell>
        </row>
        <row r="6005">
          <cell r="B6005" t="str">
            <v>129729915</v>
          </cell>
          <cell r="BH6005">
            <v>33</v>
          </cell>
        </row>
        <row r="6006">
          <cell r="B6006" t="str">
            <v>129729916</v>
          </cell>
          <cell r="BH6006">
            <v>60</v>
          </cell>
        </row>
        <row r="6007">
          <cell r="B6007" t="str">
            <v>129729917</v>
          </cell>
          <cell r="BH6007">
            <v>189</v>
          </cell>
        </row>
        <row r="6008">
          <cell r="B6008" t="str">
            <v>129729918</v>
          </cell>
          <cell r="BH6008">
            <v>92</v>
          </cell>
        </row>
        <row r="6009">
          <cell r="B6009" t="str">
            <v>129729919</v>
          </cell>
          <cell r="BH6009">
            <v>41</v>
          </cell>
        </row>
        <row r="6010">
          <cell r="B6010" t="str">
            <v>129729920</v>
          </cell>
          <cell r="BH6010">
            <v>423</v>
          </cell>
        </row>
        <row r="6011">
          <cell r="B6011" t="str">
            <v>129729921</v>
          </cell>
          <cell r="BH6011">
            <v>423</v>
          </cell>
        </row>
        <row r="6012">
          <cell r="B6012" t="str">
            <v>129729922</v>
          </cell>
          <cell r="BH6012">
            <v>74</v>
          </cell>
        </row>
        <row r="6013">
          <cell r="B6013" t="str">
            <v>129729923</v>
          </cell>
          <cell r="BH6013">
            <v>75</v>
          </cell>
        </row>
        <row r="6014">
          <cell r="B6014" t="str">
            <v>129729924</v>
          </cell>
          <cell r="BH6014">
            <v>371</v>
          </cell>
        </row>
        <row r="6015">
          <cell r="B6015" t="str">
            <v>129729927</v>
          </cell>
          <cell r="BH6015">
            <v>70</v>
          </cell>
        </row>
        <row r="6016">
          <cell r="B6016" t="str">
            <v>129729941</v>
          </cell>
          <cell r="BH6016">
            <v>79</v>
          </cell>
        </row>
        <row r="6017">
          <cell r="B6017" t="str">
            <v>129729943</v>
          </cell>
          <cell r="BH6017">
            <v>429</v>
          </cell>
        </row>
        <row r="6018">
          <cell r="B6018" t="str">
            <v>129732080</v>
          </cell>
          <cell r="BH6018">
            <v>11</v>
          </cell>
        </row>
        <row r="6019">
          <cell r="B6019" t="str">
            <v>129732250</v>
          </cell>
          <cell r="BH6019">
            <v>166</v>
          </cell>
        </row>
        <row r="6020">
          <cell r="B6020" t="str">
            <v>129732425</v>
          </cell>
          <cell r="BH6020">
            <v>135</v>
          </cell>
        </row>
        <row r="6021">
          <cell r="B6021" t="str">
            <v>129732435</v>
          </cell>
          <cell r="BH6021">
            <v>163</v>
          </cell>
        </row>
        <row r="6022">
          <cell r="B6022" t="str">
            <v>129732907</v>
          </cell>
          <cell r="BH6022">
            <v>83</v>
          </cell>
        </row>
        <row r="6023">
          <cell r="B6023" t="str">
            <v>129732909</v>
          </cell>
          <cell r="BH6023">
            <v>44</v>
          </cell>
        </row>
        <row r="6024">
          <cell r="B6024" t="str">
            <v>129732911</v>
          </cell>
          <cell r="BH6024">
            <v>75</v>
          </cell>
        </row>
        <row r="6025">
          <cell r="B6025" t="str">
            <v>129732921</v>
          </cell>
          <cell r="BH6025">
            <v>432</v>
          </cell>
        </row>
        <row r="6026">
          <cell r="B6026" t="str">
            <v>129733211</v>
          </cell>
          <cell r="BH6026">
            <v>69</v>
          </cell>
        </row>
        <row r="6027">
          <cell r="B6027" t="str">
            <v>129733924</v>
          </cell>
          <cell r="BH6027">
            <v>432</v>
          </cell>
        </row>
        <row r="6028">
          <cell r="B6028" t="str">
            <v>129733925</v>
          </cell>
          <cell r="BH6028">
            <v>432</v>
          </cell>
        </row>
        <row r="6029">
          <cell r="B6029" t="str">
            <v>129733926</v>
          </cell>
          <cell r="BH6029">
            <v>85</v>
          </cell>
        </row>
        <row r="6030">
          <cell r="B6030" t="str">
            <v>129740006</v>
          </cell>
          <cell r="BH6030">
            <v>28</v>
          </cell>
        </row>
        <row r="6031">
          <cell r="B6031" t="str">
            <v>129740007</v>
          </cell>
          <cell r="BH6031">
            <v>34</v>
          </cell>
        </row>
        <row r="6032">
          <cell r="B6032" t="str">
            <v>129740020</v>
          </cell>
          <cell r="BH6032">
            <v>52</v>
          </cell>
        </row>
        <row r="6033">
          <cell r="B6033" t="str">
            <v>129740021</v>
          </cell>
          <cell r="BH6033">
            <v>46</v>
          </cell>
        </row>
        <row r="6034">
          <cell r="B6034" t="str">
            <v>129740022</v>
          </cell>
          <cell r="BH6034">
            <v>61</v>
          </cell>
        </row>
        <row r="6035">
          <cell r="B6035" t="str">
            <v>129740030</v>
          </cell>
          <cell r="BH6035">
            <v>57.32</v>
          </cell>
        </row>
        <row r="6036">
          <cell r="B6036" t="str">
            <v>129740032</v>
          </cell>
          <cell r="BH6036">
            <v>59.56</v>
          </cell>
        </row>
        <row r="6037">
          <cell r="B6037" t="str">
            <v>129740040</v>
          </cell>
          <cell r="BH6037">
            <v>77</v>
          </cell>
        </row>
        <row r="6038">
          <cell r="B6038" t="str">
            <v>129740045</v>
          </cell>
          <cell r="BH6038">
            <v>141</v>
          </cell>
        </row>
        <row r="6039">
          <cell r="B6039" t="str">
            <v>129740050</v>
          </cell>
          <cell r="BH6039">
            <v>108</v>
          </cell>
        </row>
        <row r="6040">
          <cell r="B6040" t="str">
            <v>129740071</v>
          </cell>
          <cell r="BH6040">
            <v>30.55</v>
          </cell>
        </row>
        <row r="6041">
          <cell r="B6041" t="str">
            <v>129740074</v>
          </cell>
          <cell r="BH6041">
            <v>162</v>
          </cell>
        </row>
        <row r="6042">
          <cell r="B6042" t="str">
            <v>129740081</v>
          </cell>
          <cell r="BH6042">
            <v>56</v>
          </cell>
        </row>
        <row r="6043">
          <cell r="B6043" t="str">
            <v>129740082</v>
          </cell>
          <cell r="BH6043">
            <v>56</v>
          </cell>
        </row>
        <row r="6044">
          <cell r="B6044" t="str">
            <v>129740083</v>
          </cell>
          <cell r="BH6044">
            <v>56</v>
          </cell>
        </row>
        <row r="6045">
          <cell r="B6045" t="str">
            <v>129740084</v>
          </cell>
          <cell r="BH6045">
            <v>56</v>
          </cell>
        </row>
        <row r="6046">
          <cell r="B6046" t="str">
            <v>129740181</v>
          </cell>
          <cell r="BH6046">
            <v>29</v>
          </cell>
        </row>
        <row r="6047">
          <cell r="B6047" t="str">
            <v>129740182</v>
          </cell>
          <cell r="BH6047">
            <v>29</v>
          </cell>
        </row>
        <row r="6048">
          <cell r="B6048" t="str">
            <v>129740183</v>
          </cell>
          <cell r="BH6048">
            <v>29</v>
          </cell>
        </row>
        <row r="6049">
          <cell r="B6049" t="str">
            <v>129740184</v>
          </cell>
          <cell r="BH6049">
            <v>29</v>
          </cell>
        </row>
        <row r="6050">
          <cell r="B6050" t="str">
            <v>129740201</v>
          </cell>
          <cell r="BH6050">
            <v>267.39</v>
          </cell>
        </row>
        <row r="6051">
          <cell r="B6051" t="str">
            <v>129740901</v>
          </cell>
          <cell r="BH6051">
            <v>267</v>
          </cell>
        </row>
        <row r="6052">
          <cell r="B6052" t="str">
            <v>129740902</v>
          </cell>
          <cell r="BH6052">
            <v>275</v>
          </cell>
        </row>
        <row r="6053">
          <cell r="B6053" t="str">
            <v>129740903</v>
          </cell>
          <cell r="BH6053">
            <v>107</v>
          </cell>
        </row>
        <row r="6054">
          <cell r="B6054" t="str">
            <v>129740904</v>
          </cell>
          <cell r="BH6054">
            <v>59</v>
          </cell>
        </row>
        <row r="6055">
          <cell r="B6055" t="str">
            <v>129740905</v>
          </cell>
          <cell r="BH6055">
            <v>83</v>
          </cell>
        </row>
        <row r="6056">
          <cell r="B6056" t="str">
            <v>129740906</v>
          </cell>
          <cell r="BH6056">
            <v>13</v>
          </cell>
        </row>
        <row r="6057">
          <cell r="B6057" t="str">
            <v>129740907</v>
          </cell>
          <cell r="BH6057">
            <v>82</v>
          </cell>
        </row>
        <row r="6058">
          <cell r="B6058" t="str">
            <v>129740908</v>
          </cell>
          <cell r="BH6058">
            <v>85.7</v>
          </cell>
        </row>
        <row r="6059">
          <cell r="B6059" t="str">
            <v>129740909</v>
          </cell>
          <cell r="BH6059">
            <v>88.13</v>
          </cell>
        </row>
        <row r="6060">
          <cell r="B6060" t="str">
            <v>129740910</v>
          </cell>
          <cell r="BH6060">
            <v>75.34</v>
          </cell>
        </row>
        <row r="6061">
          <cell r="B6061" t="str">
            <v>129740911</v>
          </cell>
          <cell r="BH6061">
            <v>62.76</v>
          </cell>
        </row>
        <row r="6062">
          <cell r="B6062" t="str">
            <v>129752000</v>
          </cell>
          <cell r="BH6062">
            <v>262.49</v>
          </cell>
        </row>
        <row r="6063">
          <cell r="B6063" t="str">
            <v>129754090</v>
          </cell>
          <cell r="BH6063">
            <v>450.12</v>
          </cell>
        </row>
        <row r="6064">
          <cell r="B6064" t="str">
            <v>129756901</v>
          </cell>
          <cell r="BH6064">
            <v>105</v>
          </cell>
        </row>
        <row r="6065">
          <cell r="B6065" t="str">
            <v>129756902</v>
          </cell>
          <cell r="BH6065">
            <v>105</v>
          </cell>
        </row>
        <row r="6066">
          <cell r="B6066" t="str">
            <v>129756903</v>
          </cell>
          <cell r="BH6066">
            <v>18</v>
          </cell>
        </row>
        <row r="6067">
          <cell r="B6067" t="str">
            <v>129756904</v>
          </cell>
          <cell r="BH6067">
            <v>49</v>
          </cell>
        </row>
        <row r="6068">
          <cell r="B6068" t="str">
            <v>129756905</v>
          </cell>
          <cell r="BH6068">
            <v>55</v>
          </cell>
        </row>
        <row r="6069">
          <cell r="B6069" t="str">
            <v>129756906</v>
          </cell>
          <cell r="BH6069">
            <v>55</v>
          </cell>
        </row>
        <row r="6070">
          <cell r="B6070" t="str">
            <v>129756907</v>
          </cell>
          <cell r="BH6070">
            <v>20</v>
          </cell>
        </row>
        <row r="6071">
          <cell r="B6071" t="str">
            <v>129756928</v>
          </cell>
          <cell r="BH6071">
            <v>43</v>
          </cell>
        </row>
        <row r="6072">
          <cell r="B6072" t="str">
            <v>129760001</v>
          </cell>
          <cell r="BH6072">
            <v>49</v>
          </cell>
        </row>
        <row r="6073">
          <cell r="B6073" t="str">
            <v>129760901</v>
          </cell>
          <cell r="BH6073">
            <v>189</v>
          </cell>
        </row>
        <row r="6074">
          <cell r="B6074" t="str">
            <v>129760905</v>
          </cell>
          <cell r="BH6074">
            <v>68</v>
          </cell>
        </row>
        <row r="6075">
          <cell r="B6075" t="str">
            <v>129760907</v>
          </cell>
          <cell r="BH6075">
            <v>53</v>
          </cell>
        </row>
        <row r="6076">
          <cell r="B6076" t="str">
            <v>129760921</v>
          </cell>
          <cell r="BH6076">
            <v>28.08</v>
          </cell>
        </row>
        <row r="6077">
          <cell r="B6077" t="str">
            <v>129770006</v>
          </cell>
          <cell r="BH6077">
            <v>37</v>
          </cell>
        </row>
        <row r="6078">
          <cell r="B6078" t="str">
            <v>129770901</v>
          </cell>
          <cell r="BH6078">
            <v>189</v>
          </cell>
        </row>
        <row r="6079">
          <cell r="B6079" t="str">
            <v>129770905</v>
          </cell>
          <cell r="BH6079">
            <v>68</v>
          </cell>
        </row>
        <row r="6080">
          <cell r="B6080" t="str">
            <v>129780025</v>
          </cell>
          <cell r="BH6080">
            <v>124</v>
          </cell>
        </row>
        <row r="6081">
          <cell r="B6081" t="str">
            <v>129780901</v>
          </cell>
          <cell r="BH6081">
            <v>163</v>
          </cell>
        </row>
        <row r="6082">
          <cell r="B6082" t="str">
            <v>129780906</v>
          </cell>
          <cell r="BH6082">
            <v>40</v>
          </cell>
        </row>
        <row r="6083">
          <cell r="B6083" t="str">
            <v>129790020</v>
          </cell>
          <cell r="BH6083">
            <v>91</v>
          </cell>
        </row>
        <row r="6084">
          <cell r="B6084" t="str">
            <v>129790026</v>
          </cell>
          <cell r="BH6084">
            <v>41</v>
          </cell>
        </row>
        <row r="6085">
          <cell r="B6085" t="str">
            <v>129790901</v>
          </cell>
          <cell r="BH6085">
            <v>70</v>
          </cell>
        </row>
        <row r="6086">
          <cell r="B6086" t="str">
            <v>129790904</v>
          </cell>
          <cell r="BH6086">
            <v>84</v>
          </cell>
        </row>
        <row r="6087">
          <cell r="B6087" t="str">
            <v>129790905</v>
          </cell>
          <cell r="BH6087">
            <v>52</v>
          </cell>
        </row>
        <row r="6088">
          <cell r="B6088" t="str">
            <v>129790907</v>
          </cell>
          <cell r="BH6088">
            <v>46</v>
          </cell>
        </row>
        <row r="6089">
          <cell r="B6089" t="str">
            <v>129798030</v>
          </cell>
          <cell r="BH6089">
            <v>40</v>
          </cell>
        </row>
        <row r="6090">
          <cell r="B6090" t="str">
            <v>129798034</v>
          </cell>
          <cell r="BH6090">
            <v>125</v>
          </cell>
        </row>
        <row r="6091">
          <cell r="B6091" t="str">
            <v>129798100</v>
          </cell>
          <cell r="BH6091">
            <v>158</v>
          </cell>
        </row>
        <row r="6092">
          <cell r="B6092" t="str">
            <v>129798901</v>
          </cell>
          <cell r="BH6092">
            <v>25</v>
          </cell>
        </row>
        <row r="6093">
          <cell r="B6093" t="str">
            <v>129802000</v>
          </cell>
          <cell r="BH6093">
            <v>1481.9</v>
          </cell>
        </row>
        <row r="6094">
          <cell r="B6094" t="str">
            <v>129809901</v>
          </cell>
          <cell r="BH6094">
            <v>373.43</v>
          </cell>
        </row>
        <row r="6095">
          <cell r="B6095" t="str">
            <v>129850050</v>
          </cell>
          <cell r="BH6095">
            <v>134.99</v>
          </cell>
        </row>
        <row r="6096">
          <cell r="B6096" t="str">
            <v>129850100</v>
          </cell>
          <cell r="BH6096">
            <v>656</v>
          </cell>
        </row>
        <row r="6097">
          <cell r="B6097" t="str">
            <v>129850200</v>
          </cell>
          <cell r="BH6097">
            <v>675.68</v>
          </cell>
        </row>
        <row r="6098">
          <cell r="B6098" t="str">
            <v>129850240</v>
          </cell>
          <cell r="BH6098">
            <v>117.46</v>
          </cell>
        </row>
        <row r="6099">
          <cell r="B6099" t="str">
            <v>129850250</v>
          </cell>
          <cell r="BH6099">
            <v>115.01</v>
          </cell>
        </row>
        <row r="6100">
          <cell r="B6100" t="str">
            <v>129887024</v>
          </cell>
          <cell r="BH6100">
            <v>81.8</v>
          </cell>
        </row>
        <row r="6101">
          <cell r="B6101" t="str">
            <v>129970100</v>
          </cell>
          <cell r="BH6101">
            <v>177.8</v>
          </cell>
        </row>
        <row r="6102">
          <cell r="B6102" t="str">
            <v>129970200</v>
          </cell>
          <cell r="BH6102">
            <v>138.65</v>
          </cell>
        </row>
        <row r="6103">
          <cell r="B6103" t="str">
            <v>129971002</v>
          </cell>
          <cell r="BH6103">
            <v>20.03</v>
          </cell>
        </row>
        <row r="6104">
          <cell r="B6104" t="str">
            <v>129971100</v>
          </cell>
          <cell r="BH6104">
            <v>248.43</v>
          </cell>
        </row>
        <row r="6105">
          <cell r="B6105" t="str">
            <v>129971102</v>
          </cell>
          <cell r="BH6105">
            <v>303.14</v>
          </cell>
        </row>
        <row r="6106">
          <cell r="B6106" t="str">
            <v>129973100</v>
          </cell>
          <cell r="BH6106">
            <v>385.92</v>
          </cell>
        </row>
        <row r="6107">
          <cell r="B6107" t="str">
            <v>129979901</v>
          </cell>
          <cell r="BH6107">
            <v>83.14</v>
          </cell>
        </row>
        <row r="6108">
          <cell r="B6108" t="str">
            <v>129979902</v>
          </cell>
          <cell r="BH6108">
            <v>9.66</v>
          </cell>
        </row>
        <row r="6109">
          <cell r="B6109" t="str">
            <v>129980000</v>
          </cell>
          <cell r="BH6109" t="e">
            <v>#VALUE!</v>
          </cell>
        </row>
        <row r="6110">
          <cell r="B6110" t="str">
            <v>129980100</v>
          </cell>
          <cell r="BH6110">
            <v>341.96</v>
          </cell>
        </row>
        <row r="6111">
          <cell r="B6111" t="str">
            <v>129980310</v>
          </cell>
          <cell r="BH6111">
            <v>305.05</v>
          </cell>
        </row>
        <row r="6112">
          <cell r="B6112" t="str">
            <v>129980500</v>
          </cell>
          <cell r="BH6112" t="e">
            <v>#VALUE!</v>
          </cell>
        </row>
        <row r="6113">
          <cell r="B6113" t="str">
            <v>129980510</v>
          </cell>
          <cell r="BH6113" t="e">
            <v>#VALUE!</v>
          </cell>
        </row>
        <row r="6114">
          <cell r="B6114" t="str">
            <v>129980560</v>
          </cell>
          <cell r="BH6114">
            <v>109.66</v>
          </cell>
        </row>
        <row r="6115">
          <cell r="B6115" t="str">
            <v>129980600</v>
          </cell>
          <cell r="BH6115" t="e">
            <v>#VALUE!</v>
          </cell>
        </row>
        <row r="6116">
          <cell r="B6116" t="str">
            <v>129980650</v>
          </cell>
          <cell r="BH6116" t="e">
            <v>#VALUE!</v>
          </cell>
        </row>
        <row r="6117">
          <cell r="B6117" t="str">
            <v>129980901</v>
          </cell>
          <cell r="BH6117">
            <v>62.47</v>
          </cell>
        </row>
        <row r="6118">
          <cell r="B6118" t="str">
            <v>129982001</v>
          </cell>
          <cell r="BH6118">
            <v>19.579999999999998</v>
          </cell>
        </row>
        <row r="6119">
          <cell r="B6119" t="str">
            <v>129982003</v>
          </cell>
          <cell r="BH6119">
            <v>30.13</v>
          </cell>
        </row>
        <row r="6120">
          <cell r="B6120" t="str">
            <v>129982021</v>
          </cell>
          <cell r="BH6120">
            <v>88.4</v>
          </cell>
        </row>
        <row r="6121">
          <cell r="B6121" t="str">
            <v>129982022</v>
          </cell>
          <cell r="BH6121">
            <v>88.55</v>
          </cell>
        </row>
        <row r="6122">
          <cell r="B6122" t="str">
            <v>129982023</v>
          </cell>
          <cell r="BH6122">
            <v>88.42</v>
          </cell>
        </row>
        <row r="6123">
          <cell r="B6123" t="str">
            <v>129982030</v>
          </cell>
          <cell r="BH6123">
            <v>130.69</v>
          </cell>
        </row>
        <row r="6124">
          <cell r="B6124" t="str">
            <v>129982040</v>
          </cell>
          <cell r="BH6124">
            <v>145</v>
          </cell>
        </row>
        <row r="6125">
          <cell r="B6125" t="str">
            <v>129982041</v>
          </cell>
          <cell r="BH6125">
            <v>111.77</v>
          </cell>
        </row>
        <row r="6126">
          <cell r="B6126" t="str">
            <v>129982045</v>
          </cell>
          <cell r="BH6126">
            <v>111.77</v>
          </cell>
        </row>
        <row r="6127">
          <cell r="B6127" t="str">
            <v>129982050</v>
          </cell>
          <cell r="BH6127">
            <v>249.07</v>
          </cell>
        </row>
        <row r="6128">
          <cell r="B6128" t="str">
            <v>129982060</v>
          </cell>
          <cell r="BH6128">
            <v>773.77</v>
          </cell>
        </row>
        <row r="6129">
          <cell r="B6129" t="str">
            <v>129982065</v>
          </cell>
          <cell r="BH6129">
            <v>186.28</v>
          </cell>
        </row>
        <row r="6130">
          <cell r="B6130" t="str">
            <v>129982070</v>
          </cell>
          <cell r="BH6130">
            <v>145</v>
          </cell>
        </row>
        <row r="6131">
          <cell r="B6131" t="str">
            <v>129982093</v>
          </cell>
          <cell r="BH6131">
            <v>101.15</v>
          </cell>
        </row>
        <row r="6132">
          <cell r="B6132" t="str">
            <v>129982121</v>
          </cell>
          <cell r="BH6132">
            <v>847.43</v>
          </cell>
        </row>
        <row r="6133">
          <cell r="B6133" t="str">
            <v>129982122</v>
          </cell>
          <cell r="BH6133">
            <v>847.43</v>
          </cell>
        </row>
        <row r="6134">
          <cell r="B6134" t="str">
            <v>129982521</v>
          </cell>
          <cell r="BH6134">
            <v>934.65</v>
          </cell>
        </row>
        <row r="6135">
          <cell r="B6135" t="str">
            <v>129982522</v>
          </cell>
          <cell r="BH6135">
            <v>934.65</v>
          </cell>
        </row>
        <row r="6136">
          <cell r="B6136" t="str">
            <v>129984121</v>
          </cell>
          <cell r="BH6136">
            <v>847.43</v>
          </cell>
        </row>
        <row r="6137">
          <cell r="B6137" t="str">
            <v>129984122</v>
          </cell>
          <cell r="BH6137">
            <v>847.43</v>
          </cell>
        </row>
        <row r="6138">
          <cell r="B6138" t="str">
            <v>129984521</v>
          </cell>
          <cell r="BH6138">
            <v>934.65</v>
          </cell>
        </row>
        <row r="6139">
          <cell r="B6139" t="str">
            <v>129984522</v>
          </cell>
          <cell r="BH6139">
            <v>934.65</v>
          </cell>
        </row>
        <row r="6140">
          <cell r="B6140" t="str">
            <v>129984523</v>
          </cell>
          <cell r="BH6140">
            <v>915.2</v>
          </cell>
        </row>
        <row r="6141">
          <cell r="B6141" t="str">
            <v>129990026</v>
          </cell>
          <cell r="BH6141">
            <v>123.6</v>
          </cell>
        </row>
        <row r="6142">
          <cell r="B6142" t="str">
            <v>129990029</v>
          </cell>
          <cell r="BH6142">
            <v>34.44</v>
          </cell>
        </row>
        <row r="6143">
          <cell r="B6143" t="str">
            <v>129990031</v>
          </cell>
          <cell r="BH6143">
            <v>83.28</v>
          </cell>
        </row>
        <row r="6144">
          <cell r="B6144" t="str">
            <v>129990034</v>
          </cell>
          <cell r="BH6144">
            <v>100.83</v>
          </cell>
        </row>
        <row r="6145">
          <cell r="B6145" t="str">
            <v>129990035</v>
          </cell>
          <cell r="BH6145">
            <v>113.97</v>
          </cell>
        </row>
        <row r="6146">
          <cell r="B6146" t="str">
            <v>129990040</v>
          </cell>
          <cell r="BH6146">
            <v>334</v>
          </cell>
        </row>
        <row r="6147">
          <cell r="B6147" t="str">
            <v>129990050</v>
          </cell>
          <cell r="BH6147">
            <v>303</v>
          </cell>
        </row>
        <row r="6148">
          <cell r="B6148" t="str">
            <v>129990060</v>
          </cell>
          <cell r="BH6148">
            <v>127.13</v>
          </cell>
        </row>
        <row r="6149">
          <cell r="B6149" t="str">
            <v>129990061</v>
          </cell>
          <cell r="BH6149">
            <v>21.2</v>
          </cell>
        </row>
        <row r="6150">
          <cell r="B6150" t="str">
            <v>129990062</v>
          </cell>
          <cell r="BH6150">
            <v>100.83</v>
          </cell>
        </row>
        <row r="6151">
          <cell r="B6151" t="str">
            <v>129990063</v>
          </cell>
          <cell r="BH6151">
            <v>67.239999999999995</v>
          </cell>
        </row>
        <row r="6152">
          <cell r="B6152" t="str">
            <v>129990065</v>
          </cell>
          <cell r="BH6152">
            <v>13.16</v>
          </cell>
        </row>
        <row r="6153">
          <cell r="B6153" t="str">
            <v>129990066</v>
          </cell>
          <cell r="BH6153">
            <v>21.2</v>
          </cell>
        </row>
        <row r="6154">
          <cell r="B6154" t="str">
            <v>129990070</v>
          </cell>
          <cell r="BH6154">
            <v>386</v>
          </cell>
        </row>
        <row r="6155">
          <cell r="B6155" t="str">
            <v>129990080</v>
          </cell>
          <cell r="BH6155">
            <v>427</v>
          </cell>
        </row>
        <row r="6156">
          <cell r="B6156" t="str">
            <v>129990090</v>
          </cell>
          <cell r="BH6156">
            <v>883.66</v>
          </cell>
        </row>
        <row r="6157">
          <cell r="B6157" t="str">
            <v>129990200</v>
          </cell>
          <cell r="BH6157">
            <v>894.03</v>
          </cell>
        </row>
        <row r="6158">
          <cell r="B6158" t="str">
            <v>129990300</v>
          </cell>
          <cell r="BH6158">
            <v>971.78</v>
          </cell>
        </row>
        <row r="6159">
          <cell r="B6159" t="str">
            <v>129990400</v>
          </cell>
          <cell r="BH6159">
            <v>911.9</v>
          </cell>
        </row>
        <row r="6160">
          <cell r="B6160" t="str">
            <v>129990500</v>
          </cell>
          <cell r="BH6160">
            <v>971.78</v>
          </cell>
        </row>
        <row r="6161">
          <cell r="B6161">
            <v>110002343</v>
          </cell>
          <cell r="BH6161">
            <v>6.65</v>
          </cell>
        </row>
        <row r="6162">
          <cell r="B6162">
            <v>110002366</v>
          </cell>
          <cell r="BH6162">
            <v>1811.95</v>
          </cell>
        </row>
        <row r="6163">
          <cell r="B6163">
            <v>110002376</v>
          </cell>
          <cell r="BH6163">
            <v>2066.54</v>
          </cell>
        </row>
        <row r="6164">
          <cell r="B6164">
            <v>110002377</v>
          </cell>
          <cell r="BH6164">
            <v>2375.8000000000002</v>
          </cell>
        </row>
        <row r="6165">
          <cell r="B6165">
            <v>110002391</v>
          </cell>
          <cell r="BH6165">
            <v>352.2</v>
          </cell>
        </row>
        <row r="6166">
          <cell r="B6166" t="str">
            <v>110002456</v>
          </cell>
          <cell r="BH6166">
            <v>5369.56</v>
          </cell>
        </row>
        <row r="6167">
          <cell r="B6167">
            <v>110002460</v>
          </cell>
          <cell r="BH6167">
            <v>1277.5999999999999</v>
          </cell>
        </row>
        <row r="6168">
          <cell r="B6168">
            <v>110002461</v>
          </cell>
          <cell r="BH6168">
            <v>1299.8599999999999</v>
          </cell>
        </row>
        <row r="6169">
          <cell r="B6169">
            <v>110002470</v>
          </cell>
          <cell r="BH6169">
            <v>352.2</v>
          </cell>
        </row>
        <row r="6170">
          <cell r="B6170">
            <v>110002472</v>
          </cell>
          <cell r="BH6170">
            <v>352.2</v>
          </cell>
        </row>
        <row r="6171">
          <cell r="B6171">
            <v>110002473</v>
          </cell>
          <cell r="BH6171">
            <v>352.2</v>
          </cell>
        </row>
        <row r="6172">
          <cell r="B6172" t="str">
            <v>110002496</v>
          </cell>
          <cell r="BH6172">
            <v>78.66</v>
          </cell>
        </row>
        <row r="6173">
          <cell r="B6173">
            <v>110002497</v>
          </cell>
          <cell r="BH6173">
            <v>52.3</v>
          </cell>
        </row>
        <row r="6174">
          <cell r="B6174">
            <v>110002498</v>
          </cell>
          <cell r="BH6174">
            <v>114.42</v>
          </cell>
        </row>
        <row r="6175">
          <cell r="B6175">
            <v>110002508</v>
          </cell>
          <cell r="BH6175">
            <v>2.0299999999999998</v>
          </cell>
        </row>
        <row r="6176">
          <cell r="B6176">
            <v>110002509</v>
          </cell>
          <cell r="BH6176">
            <v>29.5</v>
          </cell>
        </row>
        <row r="6177">
          <cell r="B6177" t="str">
            <v>110002510</v>
          </cell>
          <cell r="BH6177">
            <v>61.9</v>
          </cell>
        </row>
        <row r="6178">
          <cell r="B6178">
            <v>110002522</v>
          </cell>
          <cell r="BH6178">
            <v>96.27</v>
          </cell>
        </row>
        <row r="6179">
          <cell r="B6179" t="str">
            <v>110002563</v>
          </cell>
          <cell r="BH6179">
            <v>78.66</v>
          </cell>
        </row>
        <row r="6180">
          <cell r="B6180">
            <v>110002596</v>
          </cell>
          <cell r="BH6180">
            <v>41.91</v>
          </cell>
        </row>
        <row r="6181">
          <cell r="B6181">
            <v>110002602</v>
          </cell>
          <cell r="BH6181">
            <v>481.39</v>
          </cell>
        </row>
        <row r="6182">
          <cell r="B6182">
            <v>110002640</v>
          </cell>
          <cell r="BH6182">
            <v>352.2</v>
          </cell>
        </row>
        <row r="6183">
          <cell r="B6183">
            <v>110002655</v>
          </cell>
          <cell r="BH6183">
            <v>210.16</v>
          </cell>
        </row>
        <row r="6184">
          <cell r="B6184">
            <v>110002664</v>
          </cell>
          <cell r="BH6184">
            <v>533.19000000000005</v>
          </cell>
        </row>
        <row r="6185">
          <cell r="B6185">
            <v>110002670</v>
          </cell>
          <cell r="BH6185">
            <v>315.68</v>
          </cell>
        </row>
        <row r="6186">
          <cell r="B6186">
            <v>110002680</v>
          </cell>
          <cell r="BH6186">
            <v>174.14</v>
          </cell>
        </row>
        <row r="6187">
          <cell r="B6187">
            <v>110002684</v>
          </cell>
          <cell r="BH6187">
            <v>11757.53</v>
          </cell>
        </row>
        <row r="6188">
          <cell r="B6188">
            <v>110002691</v>
          </cell>
          <cell r="BH6188">
            <v>10428.31</v>
          </cell>
        </row>
        <row r="6189">
          <cell r="B6189">
            <v>110002692</v>
          </cell>
          <cell r="BH6189">
            <v>2402.0500000000002</v>
          </cell>
        </row>
        <row r="6190">
          <cell r="B6190">
            <v>110002715</v>
          </cell>
          <cell r="BH6190">
            <v>677.79</v>
          </cell>
        </row>
        <row r="6191">
          <cell r="B6191">
            <v>110002730</v>
          </cell>
          <cell r="BH6191">
            <v>91.58</v>
          </cell>
        </row>
        <row r="6192">
          <cell r="B6192" t="str">
            <v>110002759</v>
          </cell>
          <cell r="BH6192">
            <v>48.84</v>
          </cell>
        </row>
        <row r="6193">
          <cell r="B6193">
            <v>110002766</v>
          </cell>
          <cell r="BH6193">
            <v>14.16</v>
          </cell>
        </row>
        <row r="6194">
          <cell r="B6194">
            <v>110002767</v>
          </cell>
          <cell r="BH6194">
            <v>19.95</v>
          </cell>
        </row>
        <row r="6195">
          <cell r="B6195">
            <v>110002776</v>
          </cell>
          <cell r="BH6195">
            <v>575.98</v>
          </cell>
        </row>
        <row r="6196">
          <cell r="B6196">
            <v>110002804</v>
          </cell>
          <cell r="BH6196">
            <v>806.93</v>
          </cell>
        </row>
        <row r="6197">
          <cell r="B6197">
            <v>110002806</v>
          </cell>
          <cell r="BH6197">
            <v>2767.37</v>
          </cell>
        </row>
        <row r="6198">
          <cell r="B6198">
            <v>110002808</v>
          </cell>
          <cell r="BH6198">
            <v>72.900000000000006</v>
          </cell>
        </row>
        <row r="6199">
          <cell r="B6199">
            <v>110002809</v>
          </cell>
          <cell r="BH6199">
            <v>87.03</v>
          </cell>
        </row>
        <row r="6200">
          <cell r="B6200">
            <v>110002810</v>
          </cell>
          <cell r="BH6200">
            <v>67.84</v>
          </cell>
        </row>
        <row r="6201">
          <cell r="B6201">
            <v>110002820</v>
          </cell>
          <cell r="BH6201">
            <v>33.479999999999997</v>
          </cell>
        </row>
        <row r="6202">
          <cell r="B6202">
            <v>110002823</v>
          </cell>
          <cell r="BH6202">
            <v>6948.16</v>
          </cell>
        </row>
        <row r="6203">
          <cell r="B6203" t="str">
            <v>110002827</v>
          </cell>
          <cell r="BH6203">
            <v>20.23</v>
          </cell>
        </row>
        <row r="6204">
          <cell r="B6204">
            <v>110002840</v>
          </cell>
          <cell r="BH6204">
            <v>156.66999999999999</v>
          </cell>
        </row>
        <row r="6205">
          <cell r="B6205">
            <v>110002861</v>
          </cell>
          <cell r="BH6205">
            <v>99.34</v>
          </cell>
        </row>
        <row r="6206">
          <cell r="B6206">
            <v>110002862</v>
          </cell>
          <cell r="BH6206">
            <v>38.619999999999997</v>
          </cell>
        </row>
        <row r="6207">
          <cell r="B6207">
            <v>110002864</v>
          </cell>
          <cell r="BH6207">
            <v>87</v>
          </cell>
        </row>
        <row r="6208">
          <cell r="B6208">
            <v>110002884</v>
          </cell>
          <cell r="BH6208">
            <v>940.98</v>
          </cell>
        </row>
        <row r="6209">
          <cell r="B6209">
            <v>110002899</v>
          </cell>
          <cell r="BH6209">
            <v>35.93</v>
          </cell>
        </row>
        <row r="6210">
          <cell r="B6210">
            <v>110002900</v>
          </cell>
          <cell r="BH6210">
            <v>327.24</v>
          </cell>
        </row>
        <row r="6211">
          <cell r="B6211">
            <v>110002901</v>
          </cell>
          <cell r="BH6211">
            <v>1496.52</v>
          </cell>
        </row>
        <row r="6212">
          <cell r="B6212">
            <v>110002902</v>
          </cell>
          <cell r="BH6212">
            <v>59.87</v>
          </cell>
        </row>
        <row r="6213">
          <cell r="B6213">
            <v>110002903</v>
          </cell>
          <cell r="BH6213">
            <v>12.76</v>
          </cell>
        </row>
        <row r="6214">
          <cell r="B6214">
            <v>110002904</v>
          </cell>
          <cell r="BH6214">
            <v>478.88</v>
          </cell>
        </row>
        <row r="6215">
          <cell r="B6215">
            <v>110002905</v>
          </cell>
          <cell r="BH6215">
            <v>1436.66</v>
          </cell>
        </row>
        <row r="6216">
          <cell r="B6216">
            <v>110002912</v>
          </cell>
          <cell r="BH6216">
            <v>29.93</v>
          </cell>
        </row>
        <row r="6217">
          <cell r="B6217">
            <v>110002913</v>
          </cell>
          <cell r="BH6217">
            <v>384.01</v>
          </cell>
        </row>
        <row r="6218">
          <cell r="B6218">
            <v>110002926</v>
          </cell>
          <cell r="BH6218">
            <v>18.78</v>
          </cell>
        </row>
        <row r="6219">
          <cell r="B6219">
            <v>110002927</v>
          </cell>
          <cell r="BH6219">
            <v>58.4</v>
          </cell>
        </row>
        <row r="6220">
          <cell r="B6220">
            <v>110002929</v>
          </cell>
          <cell r="BH6220">
            <v>316.32</v>
          </cell>
        </row>
        <row r="6221">
          <cell r="B6221">
            <v>110002931</v>
          </cell>
          <cell r="BH6221">
            <v>28.46</v>
          </cell>
        </row>
        <row r="6222">
          <cell r="B6222" t="str">
            <v>110002935</v>
          </cell>
          <cell r="BH6222">
            <v>3.66</v>
          </cell>
        </row>
        <row r="6223">
          <cell r="B6223">
            <v>110002940</v>
          </cell>
          <cell r="BH6223">
            <v>63.34</v>
          </cell>
        </row>
        <row r="6224">
          <cell r="B6224">
            <v>110002941</v>
          </cell>
          <cell r="BH6224">
            <v>73.91</v>
          </cell>
        </row>
        <row r="6225">
          <cell r="B6225">
            <v>110002942</v>
          </cell>
          <cell r="BH6225">
            <v>84.61</v>
          </cell>
        </row>
        <row r="6226">
          <cell r="B6226">
            <v>110002943</v>
          </cell>
          <cell r="BH6226">
            <v>95.46</v>
          </cell>
        </row>
        <row r="6227">
          <cell r="B6227">
            <v>110002944</v>
          </cell>
          <cell r="BH6227">
            <v>255.81</v>
          </cell>
        </row>
        <row r="6228">
          <cell r="B6228">
            <v>110002946</v>
          </cell>
          <cell r="BH6228">
            <v>860.92</v>
          </cell>
        </row>
        <row r="6229">
          <cell r="B6229">
            <v>110002954</v>
          </cell>
          <cell r="BH6229">
            <v>64.16</v>
          </cell>
        </row>
        <row r="6230">
          <cell r="B6230">
            <v>110002978</v>
          </cell>
          <cell r="BH6230">
            <v>3771.9</v>
          </cell>
        </row>
        <row r="6231">
          <cell r="B6231">
            <v>110002979</v>
          </cell>
          <cell r="BH6231">
            <v>1951.79</v>
          </cell>
        </row>
        <row r="6232">
          <cell r="B6232">
            <v>110002989</v>
          </cell>
          <cell r="BH6232">
            <v>1914.16</v>
          </cell>
        </row>
        <row r="6233">
          <cell r="B6233">
            <v>110003037</v>
          </cell>
          <cell r="BH6233">
            <v>302.72000000000003</v>
          </cell>
        </row>
        <row r="6234">
          <cell r="B6234" t="str">
            <v>110003039</v>
          </cell>
          <cell r="BH6234">
            <v>46.28</v>
          </cell>
        </row>
        <row r="6235">
          <cell r="B6235" t="str">
            <v>110003040</v>
          </cell>
          <cell r="BH6235">
            <v>1202.75</v>
          </cell>
        </row>
        <row r="6236">
          <cell r="B6236" t="str">
            <v>110003041</v>
          </cell>
          <cell r="BH6236">
            <v>759.73</v>
          </cell>
        </row>
        <row r="6237">
          <cell r="B6237" t="str">
            <v>110003042</v>
          </cell>
          <cell r="BH6237">
            <v>1718.78</v>
          </cell>
        </row>
        <row r="6238">
          <cell r="B6238" t="str">
            <v>110003051</v>
          </cell>
          <cell r="BH6238" t="e">
            <v>#N/A</v>
          </cell>
        </row>
        <row r="6239">
          <cell r="B6239">
            <v>110003054</v>
          </cell>
          <cell r="BH6239">
            <v>1498.35</v>
          </cell>
        </row>
        <row r="6240">
          <cell r="B6240">
            <v>110003055</v>
          </cell>
          <cell r="BH6240">
            <v>327.64</v>
          </cell>
        </row>
        <row r="6241">
          <cell r="B6241">
            <v>110003056</v>
          </cell>
          <cell r="BH6241">
            <v>1436.66</v>
          </cell>
        </row>
        <row r="6242">
          <cell r="B6242">
            <v>110003057</v>
          </cell>
          <cell r="BH6242">
            <v>519.41999999999996</v>
          </cell>
        </row>
        <row r="6243">
          <cell r="B6243">
            <v>110003092</v>
          </cell>
          <cell r="BH6243">
            <v>914.05</v>
          </cell>
        </row>
        <row r="6244">
          <cell r="B6244" t="str">
            <v>110003125</v>
          </cell>
          <cell r="BH6244" t="e">
            <v>#N/A</v>
          </cell>
        </row>
        <row r="6245">
          <cell r="B6245">
            <v>130000003</v>
          </cell>
          <cell r="BH6245">
            <v>4.41</v>
          </cell>
        </row>
        <row r="6246">
          <cell r="B6246">
            <v>130000012</v>
          </cell>
          <cell r="BH6246">
            <v>16.34</v>
          </cell>
        </row>
        <row r="6247">
          <cell r="B6247">
            <v>130000022</v>
          </cell>
          <cell r="BH6247">
            <v>877.81</v>
          </cell>
        </row>
        <row r="6248">
          <cell r="B6248">
            <v>130000031</v>
          </cell>
          <cell r="BH6248">
            <v>87.49</v>
          </cell>
        </row>
        <row r="6249">
          <cell r="B6249">
            <v>130000035</v>
          </cell>
          <cell r="BH6249">
            <v>3.47</v>
          </cell>
        </row>
        <row r="6250">
          <cell r="B6250">
            <v>130000088</v>
          </cell>
          <cell r="BH6250">
            <v>51.85</v>
          </cell>
        </row>
        <row r="6251">
          <cell r="B6251" t="str">
            <v>130000176</v>
          </cell>
          <cell r="BH6251">
            <v>93.32</v>
          </cell>
        </row>
        <row r="6252">
          <cell r="B6252" t="str">
            <v>130000208</v>
          </cell>
          <cell r="BH6252">
            <v>37.340000000000003</v>
          </cell>
        </row>
        <row r="6253">
          <cell r="B6253">
            <v>130000243</v>
          </cell>
          <cell r="BH6253">
            <v>128.01</v>
          </cell>
        </row>
        <row r="6254">
          <cell r="B6254">
            <v>130000289</v>
          </cell>
          <cell r="BH6254">
            <v>6.79</v>
          </cell>
        </row>
        <row r="6255">
          <cell r="B6255">
            <v>130000291</v>
          </cell>
          <cell r="BH6255">
            <v>33</v>
          </cell>
        </row>
        <row r="6256">
          <cell r="B6256">
            <v>130000312</v>
          </cell>
          <cell r="BH6256">
            <v>422.8</v>
          </cell>
        </row>
        <row r="6257">
          <cell r="B6257">
            <v>130000359</v>
          </cell>
          <cell r="BH6257">
            <v>587.41</v>
          </cell>
        </row>
        <row r="6258">
          <cell r="B6258">
            <v>130000360</v>
          </cell>
          <cell r="BH6258">
            <v>182.65</v>
          </cell>
        </row>
        <row r="6259">
          <cell r="B6259" t="str">
            <v>130000406</v>
          </cell>
          <cell r="BH6259" t="e">
            <v>#N/A</v>
          </cell>
        </row>
        <row r="6260">
          <cell r="B6260" t="str">
            <v>130000408</v>
          </cell>
          <cell r="BH6260" t="e">
            <v>#N/A</v>
          </cell>
        </row>
        <row r="6261">
          <cell r="B6261" t="str">
            <v>130000409</v>
          </cell>
          <cell r="BH6261">
            <v>760</v>
          </cell>
        </row>
        <row r="6262">
          <cell r="B6262">
            <v>130000433</v>
          </cell>
          <cell r="BH6262">
            <v>33.68</v>
          </cell>
        </row>
        <row r="6263">
          <cell r="B6263">
            <v>130000434</v>
          </cell>
          <cell r="BH6263">
            <v>72.53</v>
          </cell>
        </row>
        <row r="6264">
          <cell r="B6264">
            <v>130000447</v>
          </cell>
          <cell r="BH6264">
            <v>6.03</v>
          </cell>
        </row>
        <row r="6265">
          <cell r="B6265">
            <v>130000520</v>
          </cell>
          <cell r="BH6265">
            <v>792.06</v>
          </cell>
        </row>
        <row r="6266">
          <cell r="B6266">
            <v>130000526</v>
          </cell>
          <cell r="BH6266">
            <v>18.79</v>
          </cell>
        </row>
        <row r="6267">
          <cell r="B6267">
            <v>130000527</v>
          </cell>
          <cell r="BH6267">
            <v>11.39</v>
          </cell>
        </row>
        <row r="6268">
          <cell r="B6268">
            <v>130000586</v>
          </cell>
          <cell r="BH6268">
            <v>8.6300000000000008</v>
          </cell>
        </row>
        <row r="6269">
          <cell r="B6269" t="str">
            <v>130000587</v>
          </cell>
          <cell r="BH6269">
            <v>61.88</v>
          </cell>
        </row>
        <row r="6270">
          <cell r="B6270">
            <v>130000593</v>
          </cell>
          <cell r="BH6270">
            <v>1061.92</v>
          </cell>
        </row>
        <row r="6271">
          <cell r="B6271">
            <v>130000597</v>
          </cell>
          <cell r="BH6271">
            <v>16.59</v>
          </cell>
        </row>
        <row r="6272">
          <cell r="B6272" t="str">
            <v>130000624</v>
          </cell>
          <cell r="BH6272">
            <v>6.1</v>
          </cell>
        </row>
        <row r="6273">
          <cell r="B6273" t="str">
            <v>130000625</v>
          </cell>
          <cell r="BH6273">
            <v>6.1</v>
          </cell>
        </row>
        <row r="6274">
          <cell r="B6274">
            <v>130000677</v>
          </cell>
          <cell r="BH6274">
            <v>7.87</v>
          </cell>
        </row>
        <row r="6275">
          <cell r="B6275">
            <v>130000680</v>
          </cell>
          <cell r="BH6275">
            <v>17</v>
          </cell>
        </row>
        <row r="6276">
          <cell r="B6276">
            <v>130000704</v>
          </cell>
          <cell r="BH6276">
            <v>36.14</v>
          </cell>
        </row>
        <row r="6277">
          <cell r="B6277">
            <v>130000711</v>
          </cell>
          <cell r="BH6277">
            <v>969.01</v>
          </cell>
        </row>
        <row r="6278">
          <cell r="B6278">
            <v>130000712</v>
          </cell>
          <cell r="BH6278">
            <v>969.01</v>
          </cell>
        </row>
        <row r="6279">
          <cell r="B6279">
            <v>130000789</v>
          </cell>
          <cell r="BH6279">
            <v>191.26</v>
          </cell>
        </row>
        <row r="6280">
          <cell r="B6280">
            <v>130000790</v>
          </cell>
          <cell r="BH6280">
            <v>229.52</v>
          </cell>
        </row>
        <row r="6281">
          <cell r="B6281">
            <v>130000813</v>
          </cell>
          <cell r="BH6281">
            <v>237.18</v>
          </cell>
        </row>
        <row r="6282">
          <cell r="B6282">
            <v>130000815</v>
          </cell>
          <cell r="BH6282">
            <v>174.07</v>
          </cell>
        </row>
        <row r="6283">
          <cell r="B6283">
            <v>130000818</v>
          </cell>
          <cell r="BH6283">
            <v>3.03</v>
          </cell>
        </row>
        <row r="6284">
          <cell r="B6284" t="str">
            <v>130000829</v>
          </cell>
          <cell r="BH6284">
            <v>52.75</v>
          </cell>
        </row>
        <row r="6285">
          <cell r="B6285">
            <v>130000830</v>
          </cell>
          <cell r="BH6285">
            <v>119.58</v>
          </cell>
        </row>
        <row r="6286">
          <cell r="B6286">
            <v>130000831</v>
          </cell>
          <cell r="BH6286">
            <v>78.819999999999993</v>
          </cell>
        </row>
        <row r="6287">
          <cell r="B6287">
            <v>130000835</v>
          </cell>
          <cell r="BH6287">
            <v>22.38</v>
          </cell>
        </row>
        <row r="6288">
          <cell r="B6288">
            <v>130000854</v>
          </cell>
          <cell r="BH6288">
            <v>109.85</v>
          </cell>
        </row>
        <row r="6289">
          <cell r="B6289" t="str">
            <v>130000884</v>
          </cell>
          <cell r="BH6289">
            <v>5.78</v>
          </cell>
        </row>
        <row r="6290">
          <cell r="B6290">
            <v>130000885</v>
          </cell>
          <cell r="BH6290">
            <v>6.76</v>
          </cell>
        </row>
        <row r="6291">
          <cell r="B6291">
            <v>130000892</v>
          </cell>
          <cell r="BH6291">
            <v>1.63</v>
          </cell>
        </row>
        <row r="6292">
          <cell r="B6292">
            <v>130000901</v>
          </cell>
          <cell r="BH6292">
            <v>6.22</v>
          </cell>
        </row>
        <row r="6293">
          <cell r="B6293" t="str">
            <v>130000954</v>
          </cell>
          <cell r="BH6293">
            <v>520.38</v>
          </cell>
        </row>
        <row r="6294">
          <cell r="B6294" t="str">
            <v>130000955</v>
          </cell>
          <cell r="BH6294">
            <v>545.4</v>
          </cell>
        </row>
        <row r="6295">
          <cell r="B6295" t="str">
            <v>130000957</v>
          </cell>
          <cell r="BH6295">
            <v>279.26</v>
          </cell>
        </row>
        <row r="6296">
          <cell r="B6296" t="str">
            <v>130000958</v>
          </cell>
          <cell r="BH6296">
            <v>265.66000000000003</v>
          </cell>
        </row>
        <row r="6297">
          <cell r="B6297" t="str">
            <v>130000959</v>
          </cell>
          <cell r="BH6297">
            <v>265.66000000000003</v>
          </cell>
        </row>
        <row r="6298">
          <cell r="B6298" t="str">
            <v>130000960</v>
          </cell>
          <cell r="BH6298">
            <v>279.26</v>
          </cell>
        </row>
        <row r="6299">
          <cell r="B6299" t="str">
            <v>130000961</v>
          </cell>
          <cell r="BH6299">
            <v>279.26</v>
          </cell>
        </row>
        <row r="6300">
          <cell r="B6300">
            <v>130001017</v>
          </cell>
          <cell r="BH6300">
            <v>718.51</v>
          </cell>
        </row>
        <row r="6301">
          <cell r="B6301" t="str">
            <v>130001763</v>
          </cell>
          <cell r="BH6301">
            <v>27560.23</v>
          </cell>
        </row>
        <row r="6302">
          <cell r="B6302" t="str">
            <v>130001764</v>
          </cell>
          <cell r="BH6302">
            <v>28938.23</v>
          </cell>
        </row>
        <row r="6303">
          <cell r="B6303">
            <v>130001018</v>
          </cell>
          <cell r="BH6303">
            <v>25.92</v>
          </cell>
        </row>
        <row r="6304">
          <cell r="B6304">
            <v>130001019</v>
          </cell>
          <cell r="BH6304">
            <v>20.9</v>
          </cell>
        </row>
        <row r="6305">
          <cell r="B6305">
            <v>130001024</v>
          </cell>
          <cell r="BH6305">
            <v>42.33</v>
          </cell>
        </row>
        <row r="6306">
          <cell r="B6306">
            <v>130001028</v>
          </cell>
          <cell r="BH6306">
            <v>109.56</v>
          </cell>
        </row>
        <row r="6307">
          <cell r="B6307">
            <v>130001029</v>
          </cell>
          <cell r="BH6307">
            <v>40.799999999999997</v>
          </cell>
        </row>
        <row r="6308">
          <cell r="B6308">
            <v>130001036</v>
          </cell>
          <cell r="BH6308">
            <v>24.1</v>
          </cell>
        </row>
        <row r="6309">
          <cell r="B6309">
            <v>130001037</v>
          </cell>
          <cell r="BH6309">
            <v>77.64</v>
          </cell>
        </row>
        <row r="6310">
          <cell r="B6310" t="str">
            <v>130001809</v>
          </cell>
          <cell r="BH6310">
            <v>1524.75</v>
          </cell>
        </row>
        <row r="6311">
          <cell r="B6311" t="str">
            <v>130001814</v>
          </cell>
          <cell r="BH6311">
            <v>1944.34</v>
          </cell>
        </row>
        <row r="6312">
          <cell r="B6312" t="str">
            <v>130001816</v>
          </cell>
          <cell r="BH6312">
            <v>39.75</v>
          </cell>
        </row>
        <row r="6313">
          <cell r="B6313" t="str">
            <v>130001817</v>
          </cell>
          <cell r="BH6313">
            <v>81.89</v>
          </cell>
        </row>
        <row r="6314">
          <cell r="B6314" t="str">
            <v>130001819</v>
          </cell>
          <cell r="BH6314">
            <v>1234.75</v>
          </cell>
        </row>
        <row r="6315">
          <cell r="B6315" t="str">
            <v>130001820</v>
          </cell>
          <cell r="BH6315">
            <v>168.8</v>
          </cell>
        </row>
        <row r="6316">
          <cell r="B6316" t="str">
            <v>130001821</v>
          </cell>
          <cell r="BH6316">
            <v>1312.9</v>
          </cell>
        </row>
        <row r="6317">
          <cell r="B6317" t="str">
            <v>130001825</v>
          </cell>
          <cell r="BH6317">
            <v>24.39</v>
          </cell>
        </row>
        <row r="6318">
          <cell r="B6318" t="str">
            <v>130001826</v>
          </cell>
          <cell r="BH6318">
            <v>4763.96</v>
          </cell>
        </row>
        <row r="6319">
          <cell r="B6319" t="str">
            <v>130001839</v>
          </cell>
          <cell r="BH6319">
            <v>228.83</v>
          </cell>
        </row>
        <row r="6320">
          <cell r="B6320" t="str">
            <v>130001840</v>
          </cell>
          <cell r="BH6320">
            <v>281.33999999999997</v>
          </cell>
        </row>
        <row r="6321">
          <cell r="B6321" t="str">
            <v>130001841</v>
          </cell>
          <cell r="BH6321">
            <v>288.55</v>
          </cell>
        </row>
        <row r="6322">
          <cell r="B6322" t="str">
            <v>130001842</v>
          </cell>
          <cell r="BH6322">
            <v>1219.1300000000001</v>
          </cell>
        </row>
        <row r="6323">
          <cell r="B6323" t="str">
            <v>130001844</v>
          </cell>
          <cell r="BH6323">
            <v>916.77</v>
          </cell>
        </row>
        <row r="6324">
          <cell r="B6324" t="str">
            <v>130001853</v>
          </cell>
          <cell r="BH6324">
            <v>132.22999999999999</v>
          </cell>
        </row>
        <row r="6325">
          <cell r="B6325" t="str">
            <v>130001856</v>
          </cell>
          <cell r="BH6325">
            <v>65.650000000000006</v>
          </cell>
        </row>
        <row r="6326">
          <cell r="B6326" t="str">
            <v>130001858</v>
          </cell>
          <cell r="BH6326">
            <v>731.47</v>
          </cell>
        </row>
        <row r="6327">
          <cell r="B6327" t="str">
            <v>130001865</v>
          </cell>
          <cell r="BH6327">
            <v>1537.96</v>
          </cell>
        </row>
        <row r="6328">
          <cell r="B6328">
            <v>130001039</v>
          </cell>
          <cell r="BH6328">
            <v>23.81</v>
          </cell>
        </row>
        <row r="6329">
          <cell r="B6329">
            <v>130001042</v>
          </cell>
          <cell r="BH6329">
            <v>49.42</v>
          </cell>
        </row>
        <row r="6330">
          <cell r="B6330">
            <v>130001043</v>
          </cell>
          <cell r="BH6330">
            <v>50.32</v>
          </cell>
        </row>
        <row r="6331">
          <cell r="B6331" t="str">
            <v>130001055</v>
          </cell>
          <cell r="BH6331">
            <v>884.11</v>
          </cell>
        </row>
        <row r="6332">
          <cell r="B6332" t="str">
            <v>130001076</v>
          </cell>
          <cell r="BH6332">
            <v>42.81</v>
          </cell>
        </row>
        <row r="6333">
          <cell r="B6333">
            <v>130001089</v>
          </cell>
          <cell r="BH6333">
            <v>668.49</v>
          </cell>
        </row>
        <row r="6334">
          <cell r="B6334" t="str">
            <v>130001142</v>
          </cell>
          <cell r="BH6334">
            <v>4.07</v>
          </cell>
        </row>
        <row r="6335">
          <cell r="B6335" t="str">
            <v>130001143</v>
          </cell>
          <cell r="BH6335">
            <v>11.59</v>
          </cell>
        </row>
        <row r="6336">
          <cell r="B6336">
            <v>130001160</v>
          </cell>
          <cell r="BH6336">
            <v>8.19</v>
          </cell>
        </row>
        <row r="6337">
          <cell r="B6337">
            <v>130001172</v>
          </cell>
          <cell r="BH6337">
            <v>93.22</v>
          </cell>
        </row>
        <row r="6338">
          <cell r="B6338">
            <v>130001216</v>
          </cell>
          <cell r="BH6338">
            <v>9.06</v>
          </cell>
        </row>
        <row r="6339">
          <cell r="B6339">
            <v>130001232</v>
          </cell>
          <cell r="BH6339">
            <v>52.86</v>
          </cell>
        </row>
        <row r="6340">
          <cell r="B6340">
            <v>130001248</v>
          </cell>
          <cell r="BH6340">
            <v>21.03</v>
          </cell>
        </row>
        <row r="6341">
          <cell r="B6341">
            <v>130001253</v>
          </cell>
          <cell r="BH6341">
            <v>58.61</v>
          </cell>
        </row>
        <row r="6342">
          <cell r="B6342" t="str">
            <v>130001263</v>
          </cell>
          <cell r="BH6342">
            <v>15.52</v>
          </cell>
        </row>
        <row r="6343">
          <cell r="B6343">
            <v>130001277</v>
          </cell>
          <cell r="BH6343">
            <v>12.39</v>
          </cell>
        </row>
        <row r="6344">
          <cell r="B6344">
            <v>130001306</v>
          </cell>
          <cell r="BH6344">
            <v>660.67</v>
          </cell>
        </row>
        <row r="6345">
          <cell r="B6345">
            <v>130001307</v>
          </cell>
          <cell r="BH6345">
            <v>187.53</v>
          </cell>
        </row>
        <row r="6346">
          <cell r="B6346">
            <v>130001330</v>
          </cell>
          <cell r="BH6346">
            <v>254.32</v>
          </cell>
        </row>
        <row r="6347">
          <cell r="B6347">
            <v>130001334</v>
          </cell>
          <cell r="BH6347">
            <v>17.03</v>
          </cell>
        </row>
        <row r="6348">
          <cell r="B6348">
            <v>130001338</v>
          </cell>
          <cell r="BH6348">
            <v>8.3699999999999992</v>
          </cell>
        </row>
        <row r="6349">
          <cell r="B6349">
            <v>130001343</v>
          </cell>
          <cell r="BH6349">
            <v>319.29000000000002</v>
          </cell>
        </row>
        <row r="6350">
          <cell r="B6350">
            <v>130001344</v>
          </cell>
          <cell r="BH6350">
            <v>386.45</v>
          </cell>
        </row>
        <row r="6351">
          <cell r="B6351">
            <v>130001345</v>
          </cell>
          <cell r="BH6351">
            <v>378.71</v>
          </cell>
        </row>
        <row r="6352">
          <cell r="B6352">
            <v>130001360</v>
          </cell>
          <cell r="BH6352">
            <v>52.92</v>
          </cell>
        </row>
        <row r="6353">
          <cell r="B6353" t="str">
            <v>130001414</v>
          </cell>
          <cell r="BH6353">
            <v>147.12</v>
          </cell>
        </row>
        <row r="6354">
          <cell r="B6354" t="str">
            <v>130001415</v>
          </cell>
          <cell r="BH6354">
            <v>147.12</v>
          </cell>
        </row>
        <row r="6355">
          <cell r="B6355" t="str">
            <v>130001416</v>
          </cell>
          <cell r="BH6355">
            <v>147.12</v>
          </cell>
        </row>
        <row r="6356">
          <cell r="B6356" t="str">
            <v>130001417</v>
          </cell>
          <cell r="BH6356">
            <v>147.12</v>
          </cell>
        </row>
        <row r="6357">
          <cell r="B6357" t="str">
            <v>130001418</v>
          </cell>
          <cell r="BH6357">
            <v>147.12</v>
          </cell>
        </row>
        <row r="6358">
          <cell r="B6358" t="str">
            <v>130001419</v>
          </cell>
          <cell r="BH6358">
            <v>147.12</v>
          </cell>
        </row>
        <row r="6359">
          <cell r="B6359" t="str">
            <v>130001420</v>
          </cell>
          <cell r="BH6359">
            <v>147.12</v>
          </cell>
        </row>
        <row r="6360">
          <cell r="B6360" t="str">
            <v>130001421</v>
          </cell>
          <cell r="BH6360">
            <v>147.12</v>
          </cell>
        </row>
        <row r="6361">
          <cell r="B6361" t="str">
            <v>130001422</v>
          </cell>
          <cell r="BH6361">
            <v>147.12</v>
          </cell>
        </row>
        <row r="6362">
          <cell r="B6362" t="str">
            <v>130001423</v>
          </cell>
          <cell r="BH6362">
            <v>147.12</v>
          </cell>
        </row>
        <row r="6363">
          <cell r="B6363" t="str">
            <v>130001424</v>
          </cell>
          <cell r="BH6363">
            <v>147.12</v>
          </cell>
        </row>
        <row r="6364">
          <cell r="B6364" t="str">
            <v>130001425</v>
          </cell>
          <cell r="BH6364">
            <v>147.12</v>
          </cell>
        </row>
        <row r="6365">
          <cell r="B6365" t="str">
            <v>130001426</v>
          </cell>
          <cell r="BH6365">
            <v>147.12</v>
          </cell>
        </row>
        <row r="6366">
          <cell r="B6366" t="str">
            <v>130001427</v>
          </cell>
          <cell r="BH6366">
            <v>147.12</v>
          </cell>
        </row>
        <row r="6367">
          <cell r="B6367" t="str">
            <v>130001428</v>
          </cell>
          <cell r="BH6367">
            <v>147.12</v>
          </cell>
        </row>
        <row r="6368">
          <cell r="B6368" t="str">
            <v>130001429</v>
          </cell>
          <cell r="BH6368">
            <v>147.12</v>
          </cell>
        </row>
        <row r="6369">
          <cell r="B6369" t="str">
            <v>130001430</v>
          </cell>
          <cell r="BH6369">
            <v>147.12</v>
          </cell>
        </row>
        <row r="6370">
          <cell r="B6370" t="str">
            <v>130001431</v>
          </cell>
          <cell r="BH6370">
            <v>147.12</v>
          </cell>
        </row>
        <row r="6371">
          <cell r="B6371" t="str">
            <v>130001432</v>
          </cell>
          <cell r="BH6371">
            <v>147.12</v>
          </cell>
        </row>
        <row r="6372">
          <cell r="B6372" t="str">
            <v>130001433</v>
          </cell>
          <cell r="BH6372">
            <v>147.12</v>
          </cell>
        </row>
        <row r="6373">
          <cell r="B6373" t="str">
            <v>130001435</v>
          </cell>
          <cell r="BH6373">
            <v>322.19</v>
          </cell>
        </row>
        <row r="6374">
          <cell r="B6374">
            <v>130001455</v>
          </cell>
          <cell r="BH6374">
            <v>9.49</v>
          </cell>
        </row>
        <row r="6375">
          <cell r="B6375">
            <v>130001472</v>
          </cell>
          <cell r="BH6375">
            <v>16.760000000000002</v>
          </cell>
        </row>
        <row r="6376">
          <cell r="B6376" t="str">
            <v>130002025</v>
          </cell>
          <cell r="BH6376">
            <v>1700.86</v>
          </cell>
        </row>
        <row r="6377">
          <cell r="B6377">
            <v>130001480</v>
          </cell>
          <cell r="BH6377">
            <v>22</v>
          </cell>
        </row>
        <row r="6378">
          <cell r="B6378">
            <v>130001491</v>
          </cell>
          <cell r="BH6378">
            <v>30.28</v>
          </cell>
        </row>
        <row r="6379">
          <cell r="B6379">
            <v>130001492</v>
          </cell>
          <cell r="BH6379">
            <v>12.73</v>
          </cell>
        </row>
        <row r="6380">
          <cell r="B6380">
            <v>130001494</v>
          </cell>
          <cell r="BH6380">
            <v>40.4</v>
          </cell>
        </row>
        <row r="6381">
          <cell r="B6381">
            <v>130001500</v>
          </cell>
          <cell r="BH6381">
            <v>1059.73</v>
          </cell>
        </row>
        <row r="6382">
          <cell r="B6382" t="str">
            <v>130002041</v>
          </cell>
          <cell r="BH6382">
            <v>42511.65</v>
          </cell>
        </row>
        <row r="6383">
          <cell r="B6383">
            <v>130001504</v>
          </cell>
          <cell r="BH6383">
            <v>212.6</v>
          </cell>
        </row>
        <row r="6384">
          <cell r="B6384">
            <v>130001527</v>
          </cell>
          <cell r="BH6384">
            <v>637.66</v>
          </cell>
        </row>
        <row r="6385">
          <cell r="B6385" t="str">
            <v>130001563</v>
          </cell>
          <cell r="BH6385">
            <v>147.12</v>
          </cell>
        </row>
        <row r="6386">
          <cell r="B6386" t="str">
            <v>130001564</v>
          </cell>
          <cell r="BH6386">
            <v>147.12</v>
          </cell>
        </row>
        <row r="6387">
          <cell r="B6387" t="str">
            <v>130001565</v>
          </cell>
          <cell r="BH6387">
            <v>147.12</v>
          </cell>
        </row>
        <row r="6388">
          <cell r="B6388" t="str">
            <v>130001566</v>
          </cell>
          <cell r="BH6388">
            <v>147.12</v>
          </cell>
        </row>
        <row r="6389">
          <cell r="B6389">
            <v>130001571</v>
          </cell>
          <cell r="BH6389">
            <v>154.69999999999999</v>
          </cell>
        </row>
        <row r="6390">
          <cell r="B6390">
            <v>130001572</v>
          </cell>
          <cell r="BH6390">
            <v>58.88</v>
          </cell>
        </row>
        <row r="6391">
          <cell r="B6391">
            <v>130001637</v>
          </cell>
          <cell r="BH6391">
            <v>147.12</v>
          </cell>
        </row>
        <row r="6392">
          <cell r="B6392">
            <v>130001660</v>
          </cell>
          <cell r="BH6392">
            <v>40.35</v>
          </cell>
        </row>
        <row r="6393">
          <cell r="B6393" t="str">
            <v>130001663</v>
          </cell>
          <cell r="BH6393">
            <v>70.69</v>
          </cell>
        </row>
        <row r="6394">
          <cell r="B6394">
            <v>130001673</v>
          </cell>
          <cell r="BH6394">
            <v>26.73</v>
          </cell>
        </row>
        <row r="6395">
          <cell r="B6395">
            <v>130001674</v>
          </cell>
          <cell r="BH6395">
            <v>26.4</v>
          </cell>
        </row>
        <row r="6396">
          <cell r="B6396">
            <v>130001685</v>
          </cell>
          <cell r="BH6396">
            <v>5.59</v>
          </cell>
        </row>
        <row r="6397">
          <cell r="B6397">
            <v>130001686</v>
          </cell>
          <cell r="BH6397">
            <v>10.050000000000001</v>
          </cell>
        </row>
        <row r="6398">
          <cell r="B6398">
            <v>130001702</v>
          </cell>
          <cell r="BH6398">
            <v>148.49</v>
          </cell>
        </row>
        <row r="6399">
          <cell r="B6399">
            <v>130001707</v>
          </cell>
          <cell r="BH6399">
            <v>3106.09</v>
          </cell>
        </row>
        <row r="6400">
          <cell r="B6400">
            <v>130001714</v>
          </cell>
          <cell r="BH6400">
            <v>765.09</v>
          </cell>
        </row>
        <row r="6401">
          <cell r="B6401">
            <v>130001716</v>
          </cell>
          <cell r="BH6401">
            <v>520.65</v>
          </cell>
        </row>
        <row r="6402">
          <cell r="B6402">
            <v>130001717</v>
          </cell>
          <cell r="BH6402">
            <v>321.29000000000002</v>
          </cell>
        </row>
        <row r="6403">
          <cell r="B6403">
            <v>130001718</v>
          </cell>
          <cell r="BH6403">
            <v>438.35</v>
          </cell>
        </row>
        <row r="6404">
          <cell r="B6404">
            <v>130001759</v>
          </cell>
          <cell r="BH6404">
            <v>157.01</v>
          </cell>
        </row>
        <row r="6405">
          <cell r="B6405" t="str">
            <v>130001783</v>
          </cell>
          <cell r="BH6405">
            <v>679.7</v>
          </cell>
        </row>
        <row r="6406">
          <cell r="B6406" t="str">
            <v>130001784</v>
          </cell>
          <cell r="BH6406">
            <v>811.86</v>
          </cell>
        </row>
        <row r="6407">
          <cell r="B6407" t="str">
            <v>130001785</v>
          </cell>
          <cell r="BH6407" t="e">
            <v>#N/A</v>
          </cell>
        </row>
        <row r="6408">
          <cell r="B6408">
            <v>130001797</v>
          </cell>
          <cell r="BH6408">
            <v>36</v>
          </cell>
        </row>
        <row r="6409">
          <cell r="B6409">
            <v>130001798</v>
          </cell>
          <cell r="BH6409">
            <v>36.4</v>
          </cell>
        </row>
        <row r="6410">
          <cell r="B6410" t="str">
            <v>130001802</v>
          </cell>
          <cell r="BH6410">
            <v>34.57</v>
          </cell>
        </row>
        <row r="6411">
          <cell r="B6411">
            <v>130001803</v>
          </cell>
          <cell r="BH6411">
            <v>259.37</v>
          </cell>
        </row>
        <row r="6412">
          <cell r="B6412">
            <v>910028587</v>
          </cell>
          <cell r="BH6412">
            <v>8038.27</v>
          </cell>
        </row>
        <row r="6413">
          <cell r="B6413">
            <v>910029319</v>
          </cell>
          <cell r="BH6413">
            <v>8487.25</v>
          </cell>
        </row>
        <row r="6414">
          <cell r="B6414" t="str">
            <v>910030263</v>
          </cell>
          <cell r="BH6414">
            <v>5861.14</v>
          </cell>
        </row>
        <row r="6415">
          <cell r="B6415">
            <v>910030287</v>
          </cell>
          <cell r="BH6415">
            <v>6346.23</v>
          </cell>
        </row>
        <row r="6416">
          <cell r="B6416">
            <v>910030294</v>
          </cell>
          <cell r="BH6416">
            <v>8275.34</v>
          </cell>
        </row>
        <row r="6417">
          <cell r="B6417" t="str">
            <v>910030641</v>
          </cell>
          <cell r="BH6417">
            <v>7891.43</v>
          </cell>
        </row>
        <row r="6418">
          <cell r="B6418">
            <v>910030876</v>
          </cell>
          <cell r="BH6418">
            <v>8911.16</v>
          </cell>
        </row>
        <row r="6419">
          <cell r="B6419" t="str">
            <v>130001877</v>
          </cell>
          <cell r="BH6419">
            <v>1464.31</v>
          </cell>
        </row>
        <row r="6420">
          <cell r="B6420">
            <v>130001878</v>
          </cell>
          <cell r="BH6420">
            <v>1464.31</v>
          </cell>
        </row>
        <row r="6421">
          <cell r="B6421">
            <v>130001879</v>
          </cell>
          <cell r="BH6421">
            <v>1891.07</v>
          </cell>
        </row>
        <row r="6422">
          <cell r="B6422" t="str">
            <v>130001880</v>
          </cell>
          <cell r="BH6422">
            <v>91.53</v>
          </cell>
        </row>
        <row r="6423">
          <cell r="B6423" t="str">
            <v>130001881</v>
          </cell>
          <cell r="BH6423">
            <v>91.53</v>
          </cell>
        </row>
        <row r="6424">
          <cell r="B6424" t="str">
            <v>130001882</v>
          </cell>
          <cell r="BH6424">
            <v>91.53</v>
          </cell>
        </row>
        <row r="6425">
          <cell r="B6425" t="str">
            <v>130001883</v>
          </cell>
          <cell r="BH6425">
            <v>91.53</v>
          </cell>
        </row>
        <row r="6426">
          <cell r="B6426" t="str">
            <v>130001884</v>
          </cell>
          <cell r="BH6426">
            <v>91.53</v>
          </cell>
        </row>
        <row r="6427">
          <cell r="B6427" t="str">
            <v>130001885</v>
          </cell>
          <cell r="BH6427">
            <v>2928.61</v>
          </cell>
        </row>
        <row r="6428">
          <cell r="B6428" t="str">
            <v>130001886</v>
          </cell>
          <cell r="BH6428">
            <v>2928.61</v>
          </cell>
        </row>
        <row r="6429">
          <cell r="B6429" t="str">
            <v>130001888</v>
          </cell>
          <cell r="BH6429">
            <v>91.53</v>
          </cell>
        </row>
        <row r="6430">
          <cell r="B6430">
            <v>130001889</v>
          </cell>
          <cell r="BH6430">
            <v>311.16000000000003</v>
          </cell>
        </row>
        <row r="6431">
          <cell r="B6431" t="str">
            <v>130001891</v>
          </cell>
          <cell r="BH6431">
            <v>4575.96</v>
          </cell>
        </row>
        <row r="6432">
          <cell r="B6432">
            <v>130001892</v>
          </cell>
          <cell r="BH6432">
            <v>4296.68</v>
          </cell>
        </row>
        <row r="6433">
          <cell r="B6433" t="str">
            <v>130001893</v>
          </cell>
          <cell r="BH6433">
            <v>4575.96</v>
          </cell>
        </row>
        <row r="6434">
          <cell r="B6434" t="str">
            <v>130001894</v>
          </cell>
          <cell r="BH6434">
            <v>4575.96</v>
          </cell>
        </row>
        <row r="6435">
          <cell r="B6435" t="str">
            <v>130001895</v>
          </cell>
          <cell r="BH6435">
            <v>4575.96</v>
          </cell>
        </row>
        <row r="6436">
          <cell r="B6436" t="str">
            <v>130001896</v>
          </cell>
          <cell r="BH6436">
            <v>2013.44</v>
          </cell>
        </row>
        <row r="6437">
          <cell r="B6437" t="str">
            <v>130001897</v>
          </cell>
          <cell r="BH6437">
            <v>2013.44</v>
          </cell>
        </row>
        <row r="6438">
          <cell r="B6438" t="str">
            <v>130001898</v>
          </cell>
          <cell r="BH6438">
            <v>2013.44</v>
          </cell>
        </row>
        <row r="6439">
          <cell r="B6439" t="str">
            <v>130001899</v>
          </cell>
          <cell r="BH6439">
            <v>201.34</v>
          </cell>
        </row>
        <row r="6440">
          <cell r="B6440" t="str">
            <v>130002182</v>
          </cell>
          <cell r="BH6440">
            <v>648.19000000000005</v>
          </cell>
        </row>
        <row r="6441">
          <cell r="B6441" t="str">
            <v>130001900</v>
          </cell>
          <cell r="BH6441">
            <v>212.33</v>
          </cell>
        </row>
        <row r="6442">
          <cell r="B6442" t="str">
            <v>130001901</v>
          </cell>
          <cell r="BH6442">
            <v>212.33</v>
          </cell>
        </row>
        <row r="6443">
          <cell r="B6443">
            <v>130001902</v>
          </cell>
          <cell r="BH6443">
            <v>43.93</v>
          </cell>
        </row>
        <row r="6444">
          <cell r="B6444" t="str">
            <v>130001904</v>
          </cell>
          <cell r="BH6444">
            <v>1577.79</v>
          </cell>
        </row>
        <row r="6445">
          <cell r="B6445">
            <v>130001906</v>
          </cell>
          <cell r="BH6445">
            <v>748.35</v>
          </cell>
        </row>
        <row r="6446">
          <cell r="B6446">
            <v>130001907</v>
          </cell>
          <cell r="BH6446">
            <v>1098.24</v>
          </cell>
        </row>
        <row r="6447">
          <cell r="B6447">
            <v>130001912</v>
          </cell>
          <cell r="BH6447">
            <v>13.54</v>
          </cell>
        </row>
        <row r="6448">
          <cell r="B6448">
            <v>130001913</v>
          </cell>
          <cell r="BH6448">
            <v>32.840000000000003</v>
          </cell>
        </row>
        <row r="6449">
          <cell r="B6449">
            <v>130001914</v>
          </cell>
          <cell r="BH6449">
            <v>54.45</v>
          </cell>
        </row>
        <row r="6450">
          <cell r="B6450">
            <v>130001930</v>
          </cell>
          <cell r="BH6450">
            <v>4667.47</v>
          </cell>
        </row>
        <row r="6451">
          <cell r="B6451">
            <v>130001931</v>
          </cell>
          <cell r="BH6451">
            <v>26.22</v>
          </cell>
        </row>
        <row r="6452">
          <cell r="B6452">
            <v>130001932</v>
          </cell>
          <cell r="BH6452">
            <v>16.93</v>
          </cell>
        </row>
        <row r="6453">
          <cell r="B6453">
            <v>910030877</v>
          </cell>
          <cell r="BH6453">
            <v>9662.19</v>
          </cell>
        </row>
        <row r="6454">
          <cell r="B6454">
            <v>910030953</v>
          </cell>
          <cell r="BH6454">
            <v>9232.32</v>
          </cell>
        </row>
        <row r="6455">
          <cell r="B6455">
            <v>130001996</v>
          </cell>
          <cell r="BH6455">
            <v>65.209999999999994</v>
          </cell>
        </row>
        <row r="6456">
          <cell r="B6456">
            <v>130001997</v>
          </cell>
          <cell r="BH6456">
            <v>44.27</v>
          </cell>
        </row>
        <row r="6457">
          <cell r="B6457">
            <v>130001998</v>
          </cell>
          <cell r="BH6457">
            <v>65.25</v>
          </cell>
        </row>
        <row r="6458">
          <cell r="B6458">
            <v>130001999</v>
          </cell>
          <cell r="BH6458">
            <v>68.64</v>
          </cell>
        </row>
        <row r="6459">
          <cell r="B6459">
            <v>130002000</v>
          </cell>
          <cell r="BH6459">
            <v>66.94</v>
          </cell>
        </row>
        <row r="6460">
          <cell r="B6460">
            <v>130002001</v>
          </cell>
          <cell r="BH6460">
            <v>50.4</v>
          </cell>
        </row>
        <row r="6461">
          <cell r="B6461">
            <v>130002032</v>
          </cell>
          <cell r="BH6461">
            <v>11.19</v>
          </cell>
        </row>
        <row r="6462">
          <cell r="B6462">
            <v>910031291</v>
          </cell>
          <cell r="BH6462">
            <v>8154.66</v>
          </cell>
        </row>
        <row r="6463">
          <cell r="B6463">
            <v>130002034</v>
          </cell>
          <cell r="BH6463">
            <v>15.98</v>
          </cell>
        </row>
        <row r="6464">
          <cell r="B6464">
            <v>130002035</v>
          </cell>
          <cell r="BH6464">
            <v>16.13</v>
          </cell>
        </row>
        <row r="6465">
          <cell r="B6465">
            <v>130002038</v>
          </cell>
          <cell r="BH6465">
            <v>4.08</v>
          </cell>
        </row>
        <row r="6466">
          <cell r="B6466">
            <v>130002046</v>
          </cell>
          <cell r="BH6466">
            <v>8.68</v>
          </cell>
        </row>
        <row r="6467">
          <cell r="B6467">
            <v>130002048</v>
          </cell>
          <cell r="BH6467">
            <v>91.53</v>
          </cell>
        </row>
        <row r="6468">
          <cell r="B6468">
            <v>130002049</v>
          </cell>
          <cell r="BH6468">
            <v>2928.61</v>
          </cell>
        </row>
        <row r="6469">
          <cell r="B6469">
            <v>130002050</v>
          </cell>
          <cell r="BH6469">
            <v>4575.96</v>
          </cell>
        </row>
        <row r="6470">
          <cell r="B6470">
            <v>130002051</v>
          </cell>
          <cell r="BH6470">
            <v>4575.96</v>
          </cell>
        </row>
        <row r="6471">
          <cell r="B6471">
            <v>130002052</v>
          </cell>
          <cell r="BH6471">
            <v>1891.07</v>
          </cell>
        </row>
        <row r="6472">
          <cell r="B6472">
            <v>130002053</v>
          </cell>
          <cell r="BH6472">
            <v>84.52</v>
          </cell>
        </row>
        <row r="6473">
          <cell r="B6473">
            <v>130002055</v>
          </cell>
          <cell r="BH6473">
            <v>4575.96</v>
          </cell>
        </row>
        <row r="6474">
          <cell r="B6474">
            <v>130002056</v>
          </cell>
          <cell r="BH6474">
            <v>2013.44</v>
          </cell>
        </row>
        <row r="6475">
          <cell r="B6475">
            <v>910031369</v>
          </cell>
          <cell r="BH6475">
            <v>8154.66</v>
          </cell>
        </row>
        <row r="6476">
          <cell r="B6476">
            <v>910031536</v>
          </cell>
          <cell r="BH6476">
            <v>8830.92</v>
          </cell>
        </row>
        <row r="6477">
          <cell r="B6477">
            <v>910031626</v>
          </cell>
          <cell r="BH6477">
            <v>7891.43</v>
          </cell>
        </row>
        <row r="6478">
          <cell r="B6478">
            <v>910031674</v>
          </cell>
          <cell r="BH6478">
            <v>3396.91</v>
          </cell>
        </row>
        <row r="6479">
          <cell r="B6479" t="str">
            <v>910031935</v>
          </cell>
          <cell r="BH6479">
            <v>8331.26</v>
          </cell>
        </row>
        <row r="6480">
          <cell r="B6480" t="str">
            <v>910031938</v>
          </cell>
          <cell r="BH6480">
            <v>8038.27</v>
          </cell>
        </row>
        <row r="6481">
          <cell r="B6481" t="str">
            <v>910031939</v>
          </cell>
          <cell r="BH6481">
            <v>1985.03</v>
          </cell>
        </row>
        <row r="6482">
          <cell r="B6482">
            <v>130002067</v>
          </cell>
          <cell r="BH6482">
            <v>49.43</v>
          </cell>
        </row>
        <row r="6483">
          <cell r="B6483">
            <v>130002073</v>
          </cell>
          <cell r="BH6483">
            <v>1941.45</v>
          </cell>
        </row>
        <row r="6484">
          <cell r="B6484" t="str">
            <v>130002076</v>
          </cell>
          <cell r="BH6484">
            <v>360.14</v>
          </cell>
        </row>
        <row r="6485">
          <cell r="B6485" t="str">
            <v>130002077</v>
          </cell>
          <cell r="BH6485">
            <v>1118.76</v>
          </cell>
        </row>
        <row r="6486">
          <cell r="B6486">
            <v>910032838</v>
          </cell>
          <cell r="BH6486">
            <v>8211.8799999999992</v>
          </cell>
        </row>
        <row r="6487">
          <cell r="B6487">
            <v>130002080</v>
          </cell>
          <cell r="BH6487">
            <v>77.83</v>
          </cell>
        </row>
        <row r="6488">
          <cell r="B6488">
            <v>130002081</v>
          </cell>
          <cell r="BH6488">
            <v>77.83</v>
          </cell>
        </row>
        <row r="6489">
          <cell r="B6489" t="str">
            <v>131756112</v>
          </cell>
          <cell r="BH6489">
            <v>51</v>
          </cell>
        </row>
        <row r="6490">
          <cell r="B6490" t="str">
            <v>131756113</v>
          </cell>
          <cell r="BH6490">
            <v>51</v>
          </cell>
        </row>
        <row r="6491">
          <cell r="B6491" t="str">
            <v>131756115</v>
          </cell>
          <cell r="BH6491">
            <v>51</v>
          </cell>
        </row>
        <row r="6492">
          <cell r="B6492" t="str">
            <v>131756118</v>
          </cell>
          <cell r="BH6492">
            <v>51</v>
          </cell>
        </row>
        <row r="6493">
          <cell r="B6493" t="str">
            <v>131756122</v>
          </cell>
          <cell r="BH6493">
            <v>51</v>
          </cell>
        </row>
        <row r="6494">
          <cell r="B6494" t="str">
            <v>131756212</v>
          </cell>
          <cell r="BH6494">
            <v>51</v>
          </cell>
        </row>
        <row r="6495">
          <cell r="B6495" t="str">
            <v>131756213</v>
          </cell>
          <cell r="BH6495">
            <v>51</v>
          </cell>
        </row>
        <row r="6496">
          <cell r="B6496" t="str">
            <v>131756215</v>
          </cell>
          <cell r="BH6496">
            <v>51</v>
          </cell>
        </row>
        <row r="6497">
          <cell r="B6497" t="str">
            <v>131756218</v>
          </cell>
          <cell r="BH6497">
            <v>51</v>
          </cell>
        </row>
        <row r="6498">
          <cell r="B6498" t="str">
            <v>131756222</v>
          </cell>
          <cell r="BH6498">
            <v>51</v>
          </cell>
        </row>
        <row r="6499">
          <cell r="B6499" t="str">
            <v>131756312</v>
          </cell>
          <cell r="BH6499">
            <v>46</v>
          </cell>
        </row>
        <row r="6500">
          <cell r="B6500" t="str">
            <v>131756313</v>
          </cell>
          <cell r="BH6500">
            <v>46</v>
          </cell>
        </row>
        <row r="6501">
          <cell r="B6501" t="str">
            <v>131756315</v>
          </cell>
          <cell r="BH6501">
            <v>46</v>
          </cell>
        </row>
        <row r="6502">
          <cell r="B6502" t="str">
            <v>131756318</v>
          </cell>
          <cell r="BH6502">
            <v>46</v>
          </cell>
        </row>
        <row r="6503">
          <cell r="B6503" t="str">
            <v>131756322</v>
          </cell>
          <cell r="BH6503">
            <v>46</v>
          </cell>
        </row>
        <row r="6504">
          <cell r="B6504" t="str">
            <v>131760407</v>
          </cell>
          <cell r="BH6504">
            <v>229</v>
          </cell>
        </row>
        <row r="6505">
          <cell r="B6505" t="str">
            <v>131760409</v>
          </cell>
          <cell r="BH6505">
            <v>229</v>
          </cell>
        </row>
        <row r="6506">
          <cell r="B6506" t="str">
            <v>131760412</v>
          </cell>
          <cell r="BH6506">
            <v>229</v>
          </cell>
        </row>
        <row r="6507">
          <cell r="B6507" t="str">
            <v>131760415</v>
          </cell>
          <cell r="BH6507">
            <v>229</v>
          </cell>
        </row>
        <row r="6508">
          <cell r="B6508" t="str">
            <v>131760418</v>
          </cell>
          <cell r="BH6508">
            <v>229</v>
          </cell>
        </row>
        <row r="6509">
          <cell r="B6509" t="str">
            <v>131760509</v>
          </cell>
          <cell r="BH6509">
            <v>229</v>
          </cell>
        </row>
        <row r="6510">
          <cell r="B6510" t="str">
            <v>131760512</v>
          </cell>
          <cell r="BH6510">
            <v>229</v>
          </cell>
        </row>
        <row r="6511">
          <cell r="B6511" t="str">
            <v>131760515</v>
          </cell>
          <cell r="BH6511">
            <v>229</v>
          </cell>
        </row>
        <row r="6512">
          <cell r="B6512" t="str">
            <v>131760518</v>
          </cell>
          <cell r="BH6512">
            <v>229</v>
          </cell>
        </row>
        <row r="6513">
          <cell r="B6513" t="str">
            <v>131764407</v>
          </cell>
          <cell r="BH6513">
            <v>189</v>
          </cell>
        </row>
        <row r="6514">
          <cell r="B6514" t="str">
            <v>131764409</v>
          </cell>
          <cell r="BH6514">
            <v>189</v>
          </cell>
        </row>
        <row r="6515">
          <cell r="B6515" t="str">
            <v>131764412</v>
          </cell>
          <cell r="BH6515">
            <v>189</v>
          </cell>
        </row>
        <row r="6516">
          <cell r="B6516" t="str">
            <v>131764415</v>
          </cell>
          <cell r="BH6516">
            <v>189</v>
          </cell>
        </row>
        <row r="6517">
          <cell r="B6517" t="str">
            <v>131764418</v>
          </cell>
          <cell r="BH6517">
            <v>189</v>
          </cell>
        </row>
        <row r="6518">
          <cell r="B6518" t="str">
            <v>131764509</v>
          </cell>
          <cell r="BH6518">
            <v>189</v>
          </cell>
        </row>
        <row r="6519">
          <cell r="B6519" t="str">
            <v>131764512</v>
          </cell>
          <cell r="BH6519">
            <v>189</v>
          </cell>
        </row>
        <row r="6520">
          <cell r="B6520" t="str">
            <v>131764515</v>
          </cell>
          <cell r="BH6520">
            <v>189</v>
          </cell>
        </row>
        <row r="6521">
          <cell r="B6521" t="str">
            <v>131764518</v>
          </cell>
          <cell r="BH6521">
            <v>189</v>
          </cell>
        </row>
        <row r="6522">
          <cell r="B6522" t="str">
            <v>131767407</v>
          </cell>
          <cell r="BH6522">
            <v>229</v>
          </cell>
        </row>
        <row r="6523">
          <cell r="B6523" t="str">
            <v>131767409</v>
          </cell>
          <cell r="BH6523">
            <v>229</v>
          </cell>
        </row>
        <row r="6524">
          <cell r="B6524" t="str">
            <v>131767412</v>
          </cell>
          <cell r="BH6524">
            <v>229</v>
          </cell>
        </row>
        <row r="6525">
          <cell r="B6525" t="str">
            <v>131767415</v>
          </cell>
          <cell r="BH6525">
            <v>229</v>
          </cell>
        </row>
        <row r="6526">
          <cell r="B6526" t="str">
            <v>131767509</v>
          </cell>
          <cell r="BH6526">
            <v>229</v>
          </cell>
        </row>
        <row r="6527">
          <cell r="B6527" t="str">
            <v>131767512</v>
          </cell>
          <cell r="BH6527">
            <v>229</v>
          </cell>
        </row>
        <row r="6528">
          <cell r="B6528" t="str">
            <v>131767515</v>
          </cell>
          <cell r="BH6528">
            <v>229</v>
          </cell>
        </row>
        <row r="6529">
          <cell r="B6529" t="str">
            <v>131770507</v>
          </cell>
          <cell r="BH6529">
            <v>229</v>
          </cell>
        </row>
        <row r="6530">
          <cell r="B6530" t="str">
            <v>131770509</v>
          </cell>
          <cell r="BH6530">
            <v>229</v>
          </cell>
        </row>
        <row r="6531">
          <cell r="B6531" t="str">
            <v>131770512</v>
          </cell>
          <cell r="BH6531">
            <v>229</v>
          </cell>
        </row>
        <row r="6532">
          <cell r="B6532" t="str">
            <v>131770515</v>
          </cell>
          <cell r="BH6532">
            <v>229</v>
          </cell>
        </row>
        <row r="6533">
          <cell r="B6533" t="str">
            <v>131770518</v>
          </cell>
          <cell r="BH6533">
            <v>229</v>
          </cell>
        </row>
        <row r="6534">
          <cell r="B6534" t="str">
            <v>131774223</v>
          </cell>
          <cell r="BH6534">
            <v>279</v>
          </cell>
        </row>
        <row r="6535">
          <cell r="B6535" t="str">
            <v>131774227</v>
          </cell>
          <cell r="BH6535">
            <v>279</v>
          </cell>
        </row>
        <row r="6536">
          <cell r="B6536" t="str">
            <v>131774233</v>
          </cell>
          <cell r="BH6536">
            <v>279</v>
          </cell>
        </row>
        <row r="6537">
          <cell r="B6537" t="str">
            <v>131774240</v>
          </cell>
          <cell r="BH6537">
            <v>279</v>
          </cell>
        </row>
        <row r="6538">
          <cell r="B6538" t="str">
            <v>131774315</v>
          </cell>
          <cell r="BH6538">
            <v>339</v>
          </cell>
        </row>
        <row r="6539">
          <cell r="B6539" t="str">
            <v>131774318</v>
          </cell>
          <cell r="BH6539">
            <v>339</v>
          </cell>
        </row>
        <row r="6540">
          <cell r="B6540" t="str">
            <v>131774323</v>
          </cell>
          <cell r="BH6540">
            <v>189</v>
          </cell>
        </row>
        <row r="6541">
          <cell r="B6541" t="str">
            <v>131774327</v>
          </cell>
          <cell r="BH6541">
            <v>189</v>
          </cell>
        </row>
        <row r="6542">
          <cell r="B6542" t="str">
            <v>131774407</v>
          </cell>
          <cell r="BH6542">
            <v>189</v>
          </cell>
        </row>
        <row r="6543">
          <cell r="B6543" t="str">
            <v>131774409</v>
          </cell>
          <cell r="BH6543">
            <v>189</v>
          </cell>
        </row>
        <row r="6544">
          <cell r="B6544" t="str">
            <v>131774412</v>
          </cell>
          <cell r="BH6544">
            <v>189</v>
          </cell>
        </row>
        <row r="6545">
          <cell r="B6545" t="str">
            <v>131774415</v>
          </cell>
          <cell r="BH6545">
            <v>189</v>
          </cell>
        </row>
        <row r="6546">
          <cell r="B6546" t="str">
            <v>131774418</v>
          </cell>
          <cell r="BH6546">
            <v>189</v>
          </cell>
        </row>
        <row r="6547">
          <cell r="B6547" t="str">
            <v>131774423</v>
          </cell>
          <cell r="BH6547">
            <v>189</v>
          </cell>
        </row>
        <row r="6548">
          <cell r="B6548" t="str">
            <v>131774427</v>
          </cell>
          <cell r="BH6548">
            <v>189</v>
          </cell>
        </row>
        <row r="6549">
          <cell r="B6549" t="str">
            <v>131774433</v>
          </cell>
          <cell r="BH6549">
            <v>189</v>
          </cell>
        </row>
        <row r="6550">
          <cell r="B6550" t="str">
            <v>131774440</v>
          </cell>
          <cell r="BH6550">
            <v>189</v>
          </cell>
        </row>
        <row r="6551">
          <cell r="B6551" t="str">
            <v>131774907</v>
          </cell>
          <cell r="BH6551">
            <v>309</v>
          </cell>
        </row>
        <row r="6552">
          <cell r="B6552" t="str">
            <v>131774909</v>
          </cell>
          <cell r="BH6552">
            <v>309</v>
          </cell>
        </row>
        <row r="6553">
          <cell r="B6553" t="str">
            <v>131774912</v>
          </cell>
          <cell r="BH6553">
            <v>309</v>
          </cell>
        </row>
        <row r="6554">
          <cell r="B6554" t="str">
            <v>131774915</v>
          </cell>
          <cell r="BH6554">
            <v>309</v>
          </cell>
        </row>
        <row r="6555">
          <cell r="B6555" t="str">
            <v>131774918</v>
          </cell>
          <cell r="BH6555">
            <v>309</v>
          </cell>
        </row>
        <row r="6556">
          <cell r="B6556" t="str">
            <v>131774923</v>
          </cell>
          <cell r="BH6556">
            <v>309</v>
          </cell>
        </row>
        <row r="6557">
          <cell r="B6557" t="str">
            <v>131777507</v>
          </cell>
          <cell r="BH6557">
            <v>229</v>
          </cell>
        </row>
        <row r="6558">
          <cell r="B6558" t="str">
            <v>131777509</v>
          </cell>
          <cell r="BH6558">
            <v>229</v>
          </cell>
        </row>
        <row r="6559">
          <cell r="B6559" t="str">
            <v>131777512</v>
          </cell>
          <cell r="BH6559">
            <v>229</v>
          </cell>
        </row>
        <row r="6560">
          <cell r="B6560" t="str">
            <v>131777515</v>
          </cell>
          <cell r="BH6560">
            <v>229</v>
          </cell>
        </row>
        <row r="6561">
          <cell r="B6561" t="str">
            <v>131777518</v>
          </cell>
          <cell r="BH6561">
            <v>229</v>
          </cell>
        </row>
        <row r="6562">
          <cell r="B6562" t="str">
            <v>131780305</v>
          </cell>
          <cell r="BH6562">
            <v>189</v>
          </cell>
        </row>
        <row r="6563">
          <cell r="B6563" t="str">
            <v>131780312</v>
          </cell>
          <cell r="BH6563">
            <v>189</v>
          </cell>
        </row>
        <row r="6564">
          <cell r="B6564" t="str">
            <v>131780315</v>
          </cell>
          <cell r="BH6564">
            <v>189</v>
          </cell>
        </row>
        <row r="6565">
          <cell r="B6565" t="str">
            <v>131780318</v>
          </cell>
          <cell r="BH6565">
            <v>189</v>
          </cell>
        </row>
        <row r="6566">
          <cell r="B6566" t="str">
            <v>131780423</v>
          </cell>
          <cell r="BH6566">
            <v>189</v>
          </cell>
        </row>
        <row r="6567">
          <cell r="B6567" t="str">
            <v>131780427</v>
          </cell>
          <cell r="BH6567">
            <v>189</v>
          </cell>
        </row>
        <row r="6568">
          <cell r="B6568" t="str">
            <v>131799905</v>
          </cell>
          <cell r="BH6568">
            <v>149</v>
          </cell>
        </row>
        <row r="6569">
          <cell r="B6569" t="str">
            <v>131799912</v>
          </cell>
          <cell r="BH6569">
            <v>149</v>
          </cell>
        </row>
        <row r="6570">
          <cell r="B6570" t="str">
            <v>131799913</v>
          </cell>
          <cell r="BH6570">
            <v>149</v>
          </cell>
        </row>
        <row r="6571">
          <cell r="B6571" t="str">
            <v>131799914</v>
          </cell>
          <cell r="BH6571">
            <v>149</v>
          </cell>
        </row>
        <row r="6572">
          <cell r="B6572" t="str">
            <v>131799915</v>
          </cell>
          <cell r="BH6572">
            <v>149</v>
          </cell>
        </row>
        <row r="6573">
          <cell r="B6573" t="str">
            <v>131799918</v>
          </cell>
          <cell r="BH6573">
            <v>149</v>
          </cell>
        </row>
        <row r="6574">
          <cell r="B6574" t="str">
            <v>131799922</v>
          </cell>
          <cell r="BH6574">
            <v>149</v>
          </cell>
        </row>
        <row r="6575">
          <cell r="B6575" t="str">
            <v>132020100</v>
          </cell>
          <cell r="BH6575">
            <v>202.63</v>
          </cell>
        </row>
        <row r="6576">
          <cell r="B6576" t="str">
            <v>132020400</v>
          </cell>
          <cell r="BH6576">
            <v>233.42</v>
          </cell>
        </row>
        <row r="6577">
          <cell r="B6577" t="str">
            <v>132020500</v>
          </cell>
          <cell r="BH6577">
            <v>228.96</v>
          </cell>
        </row>
        <row r="6578">
          <cell r="B6578" t="str">
            <v>132020550</v>
          </cell>
          <cell r="BH6578">
            <v>267.81</v>
          </cell>
        </row>
        <row r="6579">
          <cell r="B6579" t="str">
            <v>132021100</v>
          </cell>
          <cell r="BH6579">
            <v>172.56</v>
          </cell>
        </row>
        <row r="6580">
          <cell r="B6580" t="str">
            <v>132021200</v>
          </cell>
          <cell r="BH6580">
            <v>172.56</v>
          </cell>
        </row>
        <row r="6581">
          <cell r="B6581" t="str">
            <v>132021300</v>
          </cell>
          <cell r="BH6581">
            <v>173.06</v>
          </cell>
        </row>
        <row r="6582">
          <cell r="B6582" t="str">
            <v>132021400</v>
          </cell>
          <cell r="BH6582">
            <v>253.18</v>
          </cell>
        </row>
        <row r="6583">
          <cell r="B6583" t="str">
            <v>132021500</v>
          </cell>
          <cell r="BH6583">
            <v>253.18</v>
          </cell>
        </row>
        <row r="6584">
          <cell r="B6584" t="str">
            <v>132021600</v>
          </cell>
          <cell r="BH6584">
            <v>209.39</v>
          </cell>
        </row>
        <row r="6585">
          <cell r="B6585" t="str">
            <v>132021700</v>
          </cell>
          <cell r="BH6585">
            <v>195.17</v>
          </cell>
        </row>
        <row r="6586">
          <cell r="B6586" t="str">
            <v>132021750</v>
          </cell>
          <cell r="BH6586">
            <v>170.25</v>
          </cell>
        </row>
        <row r="6587">
          <cell r="B6587" t="str">
            <v>132021800</v>
          </cell>
          <cell r="BH6587">
            <v>135.19</v>
          </cell>
        </row>
        <row r="6588">
          <cell r="B6588" t="str">
            <v>132021900</v>
          </cell>
          <cell r="BH6588">
            <v>150.80000000000001</v>
          </cell>
        </row>
        <row r="6589">
          <cell r="B6589" t="str">
            <v>132022200</v>
          </cell>
          <cell r="BH6589">
            <v>178.97</v>
          </cell>
        </row>
        <row r="6590">
          <cell r="B6590" t="str">
            <v>132050100</v>
          </cell>
          <cell r="BH6590">
            <v>183.18</v>
          </cell>
        </row>
        <row r="6591">
          <cell r="B6591" t="str">
            <v>132050200</v>
          </cell>
          <cell r="BH6591">
            <v>156.34</v>
          </cell>
        </row>
        <row r="6592">
          <cell r="B6592" t="str">
            <v>132055100</v>
          </cell>
          <cell r="BH6592">
            <v>275.52999999999997</v>
          </cell>
        </row>
        <row r="6593">
          <cell r="B6593" t="str">
            <v>132056100</v>
          </cell>
          <cell r="BH6593">
            <v>176.6</v>
          </cell>
        </row>
        <row r="6594">
          <cell r="B6594" t="str">
            <v>132060100</v>
          </cell>
          <cell r="BH6594">
            <v>203.74</v>
          </cell>
        </row>
        <row r="6595">
          <cell r="B6595" t="str">
            <v>132065100</v>
          </cell>
          <cell r="BH6595">
            <v>194.48</v>
          </cell>
        </row>
        <row r="6596">
          <cell r="B6596" t="str">
            <v>132080100</v>
          </cell>
          <cell r="BH6596">
            <v>158.99</v>
          </cell>
        </row>
        <row r="6597">
          <cell r="B6597" t="str">
            <v>132120100</v>
          </cell>
          <cell r="BH6597">
            <v>152.37</v>
          </cell>
        </row>
        <row r="6598">
          <cell r="B6598" t="str">
            <v>132122101</v>
          </cell>
          <cell r="BH6598">
            <v>880.84</v>
          </cell>
        </row>
        <row r="6599">
          <cell r="B6599" t="str">
            <v>132130100</v>
          </cell>
          <cell r="BH6599">
            <v>164</v>
          </cell>
        </row>
        <row r="6600">
          <cell r="B6600" t="str">
            <v>132130200</v>
          </cell>
          <cell r="BH6600">
            <v>167</v>
          </cell>
        </row>
        <row r="6601">
          <cell r="B6601" t="str">
            <v>132130300</v>
          </cell>
          <cell r="BH6601">
            <v>165</v>
          </cell>
        </row>
        <row r="6602">
          <cell r="B6602" t="str">
            <v>132137300</v>
          </cell>
          <cell r="BH6602">
            <v>147</v>
          </cell>
        </row>
        <row r="6603">
          <cell r="B6603" t="str">
            <v>132140100</v>
          </cell>
          <cell r="BH6603">
            <v>169</v>
          </cell>
        </row>
        <row r="6604">
          <cell r="B6604" t="str">
            <v>132140200</v>
          </cell>
          <cell r="BH6604">
            <v>169</v>
          </cell>
        </row>
        <row r="6605">
          <cell r="B6605" t="str">
            <v>132140300</v>
          </cell>
          <cell r="BH6605">
            <v>164</v>
          </cell>
        </row>
        <row r="6606">
          <cell r="B6606" t="str">
            <v>132142100</v>
          </cell>
          <cell r="BH6606">
            <v>206</v>
          </cell>
        </row>
        <row r="6607">
          <cell r="B6607" t="str">
            <v>132145100</v>
          </cell>
          <cell r="BH6607">
            <v>169</v>
          </cell>
        </row>
        <row r="6608">
          <cell r="B6608" t="str">
            <v>132145200</v>
          </cell>
          <cell r="BH6608">
            <v>170</v>
          </cell>
        </row>
        <row r="6609">
          <cell r="B6609" t="str">
            <v>132145300</v>
          </cell>
          <cell r="BH6609">
            <v>163</v>
          </cell>
        </row>
        <row r="6610">
          <cell r="B6610" t="str">
            <v>132145400</v>
          </cell>
          <cell r="BH6610">
            <v>163</v>
          </cell>
        </row>
        <row r="6611">
          <cell r="B6611" t="str">
            <v>132145500</v>
          </cell>
          <cell r="BH6611">
            <v>163</v>
          </cell>
        </row>
        <row r="6612">
          <cell r="B6612" t="str">
            <v>132145600</v>
          </cell>
          <cell r="BH6612">
            <v>163</v>
          </cell>
        </row>
        <row r="6613">
          <cell r="B6613" t="str">
            <v>132145700</v>
          </cell>
          <cell r="BH6613">
            <v>163</v>
          </cell>
        </row>
        <row r="6614">
          <cell r="B6614" t="str">
            <v>132145800</v>
          </cell>
          <cell r="BH6614">
            <v>163</v>
          </cell>
        </row>
        <row r="6615">
          <cell r="B6615" t="str">
            <v>132147100</v>
          </cell>
          <cell r="BH6615">
            <v>145</v>
          </cell>
        </row>
        <row r="6616">
          <cell r="B6616" t="str">
            <v>132147200</v>
          </cell>
          <cell r="BH6616">
            <v>145</v>
          </cell>
        </row>
        <row r="6617">
          <cell r="B6617" t="str">
            <v>132150100</v>
          </cell>
          <cell r="BH6617">
            <v>165</v>
          </cell>
        </row>
        <row r="6618">
          <cell r="B6618" t="str">
            <v>132150200</v>
          </cell>
          <cell r="BH6618">
            <v>181</v>
          </cell>
        </row>
        <row r="6619">
          <cell r="B6619" t="str">
            <v>132273100</v>
          </cell>
          <cell r="BH6619">
            <v>412.68</v>
          </cell>
        </row>
        <row r="6620">
          <cell r="B6620" t="str">
            <v>132284000</v>
          </cell>
          <cell r="BH6620">
            <v>365.12</v>
          </cell>
        </row>
        <row r="6621">
          <cell r="B6621">
            <v>130002085</v>
          </cell>
          <cell r="BH6621">
            <v>2128.89</v>
          </cell>
        </row>
        <row r="6622">
          <cell r="B6622" t="str">
            <v>132284013</v>
          </cell>
          <cell r="BH6622">
            <v>33.93</v>
          </cell>
        </row>
        <row r="6623">
          <cell r="B6623" t="str">
            <v>132284100</v>
          </cell>
          <cell r="BH6623">
            <v>408.73</v>
          </cell>
        </row>
        <row r="6624">
          <cell r="B6624" t="str">
            <v>132284200</v>
          </cell>
          <cell r="BH6624">
            <v>351.35</v>
          </cell>
        </row>
        <row r="6625">
          <cell r="B6625" t="str">
            <v>132286000</v>
          </cell>
          <cell r="BH6625">
            <v>262.76</v>
          </cell>
        </row>
        <row r="6626">
          <cell r="B6626" t="str">
            <v>132300100</v>
          </cell>
          <cell r="BH6626">
            <v>172.77</v>
          </cell>
        </row>
        <row r="6627">
          <cell r="B6627" t="str">
            <v>132300300</v>
          </cell>
          <cell r="BH6627">
            <v>180.37</v>
          </cell>
        </row>
        <row r="6628">
          <cell r="B6628" t="str">
            <v>132305200</v>
          </cell>
          <cell r="BH6628">
            <v>173.62</v>
          </cell>
        </row>
        <row r="6629">
          <cell r="B6629" t="str">
            <v>132500410</v>
          </cell>
          <cell r="BH6629">
            <v>397.11</v>
          </cell>
        </row>
        <row r="6630">
          <cell r="B6630" t="str">
            <v>132600900</v>
          </cell>
          <cell r="BH6630">
            <v>474.28</v>
          </cell>
        </row>
        <row r="6631">
          <cell r="B6631" t="str">
            <v>132605200</v>
          </cell>
          <cell r="BH6631">
            <v>330.83</v>
          </cell>
        </row>
        <row r="6632">
          <cell r="B6632" t="str">
            <v>132620020</v>
          </cell>
          <cell r="BH6632">
            <v>522.32000000000005</v>
          </cell>
        </row>
        <row r="6633">
          <cell r="B6633" t="str">
            <v>132620026</v>
          </cell>
          <cell r="BH6633">
            <v>307.08999999999997</v>
          </cell>
        </row>
        <row r="6634">
          <cell r="B6634" t="str">
            <v>132630200</v>
          </cell>
          <cell r="BH6634">
            <v>137.34</v>
          </cell>
        </row>
        <row r="6635">
          <cell r="B6635" t="str">
            <v>132630400</v>
          </cell>
          <cell r="BH6635">
            <v>125</v>
          </cell>
        </row>
        <row r="6636">
          <cell r="B6636" t="str">
            <v>132631100</v>
          </cell>
          <cell r="BH6636">
            <v>138.52000000000001</v>
          </cell>
        </row>
        <row r="6637">
          <cell r="B6637" t="str">
            <v>132640100</v>
          </cell>
          <cell r="BH6637">
            <v>141.12</v>
          </cell>
        </row>
        <row r="6638">
          <cell r="B6638" t="str">
            <v>132650200</v>
          </cell>
          <cell r="BH6638">
            <v>298.14999999999998</v>
          </cell>
        </row>
        <row r="6639">
          <cell r="B6639" t="str">
            <v>132650300</v>
          </cell>
          <cell r="BH6639">
            <v>298.14999999999998</v>
          </cell>
        </row>
        <row r="6640">
          <cell r="B6640" t="str">
            <v>132650450</v>
          </cell>
          <cell r="BH6640">
            <v>265.62</v>
          </cell>
        </row>
        <row r="6641">
          <cell r="B6641" t="str">
            <v>132650500</v>
          </cell>
          <cell r="BH6641">
            <v>278.18</v>
          </cell>
        </row>
        <row r="6642">
          <cell r="B6642" t="str">
            <v>132650550</v>
          </cell>
          <cell r="BH6642">
            <v>265.64999999999998</v>
          </cell>
        </row>
        <row r="6643">
          <cell r="B6643" t="str">
            <v>132670030</v>
          </cell>
          <cell r="BH6643">
            <v>267.20999999999998</v>
          </cell>
        </row>
        <row r="6644">
          <cell r="B6644" t="str">
            <v>132670920</v>
          </cell>
          <cell r="BH6644">
            <v>264.60000000000002</v>
          </cell>
        </row>
        <row r="6645">
          <cell r="B6645" t="str">
            <v>132670940</v>
          </cell>
          <cell r="BH6645">
            <v>251.09</v>
          </cell>
        </row>
        <row r="6646">
          <cell r="B6646" t="str">
            <v>132720003</v>
          </cell>
          <cell r="BH6646">
            <v>30.53</v>
          </cell>
        </row>
        <row r="6647">
          <cell r="B6647" t="str">
            <v>132720020</v>
          </cell>
          <cell r="BH6647">
            <v>269.45</v>
          </cell>
        </row>
        <row r="6648">
          <cell r="B6648" t="str">
            <v>132720055</v>
          </cell>
          <cell r="BH6648">
            <v>256.11</v>
          </cell>
        </row>
        <row r="6649">
          <cell r="B6649" t="str">
            <v>132720065</v>
          </cell>
          <cell r="BH6649">
            <v>261.33999999999997</v>
          </cell>
        </row>
        <row r="6650">
          <cell r="B6650" t="str">
            <v>132720420</v>
          </cell>
          <cell r="BH6650">
            <v>264.35000000000002</v>
          </cell>
        </row>
        <row r="6651">
          <cell r="B6651" t="str">
            <v>132730020</v>
          </cell>
          <cell r="BH6651">
            <v>260</v>
          </cell>
        </row>
        <row r="6652">
          <cell r="B6652" t="str">
            <v>132730050</v>
          </cell>
          <cell r="BH6652">
            <v>250</v>
          </cell>
        </row>
        <row r="6653">
          <cell r="B6653" t="str">
            <v>132740100</v>
          </cell>
          <cell r="BH6653">
            <v>53.11</v>
          </cell>
        </row>
        <row r="6654">
          <cell r="B6654" t="str">
            <v>132740200</v>
          </cell>
          <cell r="BH6654">
            <v>57.84</v>
          </cell>
        </row>
        <row r="6655">
          <cell r="B6655" t="str">
            <v>132740210</v>
          </cell>
          <cell r="BH6655">
            <v>69.819999999999993</v>
          </cell>
        </row>
        <row r="6656">
          <cell r="B6656" t="str">
            <v>132740220</v>
          </cell>
          <cell r="BH6656">
            <v>251.42</v>
          </cell>
        </row>
        <row r="6657">
          <cell r="B6657" t="str">
            <v>132746100</v>
          </cell>
          <cell r="BH6657">
            <v>74.239999999999995</v>
          </cell>
        </row>
        <row r="6658">
          <cell r="B6658" t="str">
            <v>132756110</v>
          </cell>
          <cell r="BH6658">
            <v>81</v>
          </cell>
        </row>
        <row r="6659">
          <cell r="B6659" t="str">
            <v>132756210</v>
          </cell>
          <cell r="BH6659">
            <v>81</v>
          </cell>
        </row>
        <row r="6660">
          <cell r="B6660" t="str">
            <v>132756220</v>
          </cell>
          <cell r="BH6660">
            <v>81</v>
          </cell>
        </row>
        <row r="6661">
          <cell r="B6661" t="str">
            <v>132756310</v>
          </cell>
          <cell r="BH6661">
            <v>81</v>
          </cell>
        </row>
        <row r="6662">
          <cell r="B6662" t="str">
            <v>132756410</v>
          </cell>
          <cell r="BH6662">
            <v>81</v>
          </cell>
        </row>
        <row r="6663">
          <cell r="B6663" t="str">
            <v>132756420</v>
          </cell>
          <cell r="BH6663">
            <v>81</v>
          </cell>
        </row>
        <row r="6664">
          <cell r="B6664" t="str">
            <v>132756510</v>
          </cell>
          <cell r="BH6664">
            <v>81</v>
          </cell>
        </row>
        <row r="6665">
          <cell r="B6665" t="str">
            <v>132756610</v>
          </cell>
          <cell r="BH6665">
            <v>79</v>
          </cell>
        </row>
        <row r="6666">
          <cell r="B6666" t="str">
            <v>132756620</v>
          </cell>
          <cell r="BH6666">
            <v>79</v>
          </cell>
        </row>
        <row r="6667">
          <cell r="B6667" t="str">
            <v>132756710</v>
          </cell>
          <cell r="BH6667">
            <v>79</v>
          </cell>
        </row>
        <row r="6668">
          <cell r="B6668" t="str">
            <v>132756720</v>
          </cell>
          <cell r="BH6668">
            <v>79</v>
          </cell>
        </row>
        <row r="6669">
          <cell r="B6669" t="str">
            <v>132760005</v>
          </cell>
          <cell r="BH6669">
            <v>48</v>
          </cell>
        </row>
        <row r="6670">
          <cell r="B6670" t="str">
            <v>132760400</v>
          </cell>
          <cell r="BH6670">
            <v>144</v>
          </cell>
        </row>
        <row r="6671">
          <cell r="B6671" t="str">
            <v>132760500</v>
          </cell>
          <cell r="BH6671">
            <v>144</v>
          </cell>
        </row>
        <row r="6672">
          <cell r="B6672" t="str">
            <v>132764400</v>
          </cell>
          <cell r="BH6672">
            <v>144</v>
          </cell>
        </row>
        <row r="6673">
          <cell r="B6673" t="str">
            <v>132764401</v>
          </cell>
          <cell r="BH6673">
            <v>144</v>
          </cell>
        </row>
        <row r="6674">
          <cell r="B6674" t="str">
            <v>132764500</v>
          </cell>
          <cell r="BH6674">
            <v>144</v>
          </cell>
        </row>
        <row r="6675">
          <cell r="B6675" t="str">
            <v>132764501</v>
          </cell>
          <cell r="BH6675">
            <v>144</v>
          </cell>
        </row>
        <row r="6676">
          <cell r="B6676" t="str">
            <v>132767400</v>
          </cell>
          <cell r="BH6676">
            <v>144</v>
          </cell>
        </row>
        <row r="6677">
          <cell r="B6677" t="str">
            <v>132767401</v>
          </cell>
          <cell r="BH6677">
            <v>144</v>
          </cell>
        </row>
        <row r="6678">
          <cell r="B6678" t="str">
            <v>132767500</v>
          </cell>
          <cell r="BH6678">
            <v>144</v>
          </cell>
        </row>
        <row r="6679">
          <cell r="B6679" t="str">
            <v>132767501</v>
          </cell>
          <cell r="BH6679">
            <v>144</v>
          </cell>
        </row>
        <row r="6680">
          <cell r="B6680" t="str">
            <v>132770500</v>
          </cell>
          <cell r="BH6680">
            <v>144</v>
          </cell>
        </row>
        <row r="6681">
          <cell r="B6681" t="str">
            <v>132770501</v>
          </cell>
          <cell r="BH6681">
            <v>144</v>
          </cell>
        </row>
        <row r="6682">
          <cell r="B6682" t="str">
            <v>132774250</v>
          </cell>
          <cell r="BH6682">
            <v>192.14</v>
          </cell>
        </row>
        <row r="6683">
          <cell r="B6683" t="str">
            <v>132774260</v>
          </cell>
          <cell r="BH6683">
            <v>144</v>
          </cell>
        </row>
        <row r="6684">
          <cell r="B6684" t="str">
            <v>132774350</v>
          </cell>
          <cell r="BH6684">
            <v>144</v>
          </cell>
        </row>
        <row r="6685">
          <cell r="B6685" t="str">
            <v>132774370</v>
          </cell>
          <cell r="BH6685">
            <v>144</v>
          </cell>
        </row>
        <row r="6686">
          <cell r="B6686" t="str">
            <v>132774400</v>
          </cell>
          <cell r="BH6686">
            <v>144</v>
          </cell>
        </row>
        <row r="6687">
          <cell r="B6687" t="str">
            <v>132774401</v>
          </cell>
          <cell r="BH6687">
            <v>144</v>
          </cell>
        </row>
        <row r="6688">
          <cell r="B6688" t="str">
            <v>132774450</v>
          </cell>
          <cell r="BH6688">
            <v>144</v>
          </cell>
        </row>
        <row r="6689">
          <cell r="B6689" t="str">
            <v>132774451</v>
          </cell>
          <cell r="BH6689">
            <v>144</v>
          </cell>
        </row>
        <row r="6690">
          <cell r="B6690" t="str">
            <v>132774460</v>
          </cell>
          <cell r="BH6690">
            <v>144</v>
          </cell>
        </row>
        <row r="6691">
          <cell r="B6691" t="str">
            <v>132777500</v>
          </cell>
          <cell r="BH6691">
            <v>144</v>
          </cell>
        </row>
        <row r="6692">
          <cell r="B6692" t="str">
            <v>132777501</v>
          </cell>
          <cell r="BH6692">
            <v>144</v>
          </cell>
        </row>
        <row r="6693">
          <cell r="B6693" t="str">
            <v>132780300</v>
          </cell>
          <cell r="BH6693">
            <v>144</v>
          </cell>
        </row>
        <row r="6694">
          <cell r="B6694" t="str">
            <v>132780400</v>
          </cell>
          <cell r="BH6694">
            <v>144</v>
          </cell>
        </row>
        <row r="6695">
          <cell r="B6695" t="str">
            <v>132790100</v>
          </cell>
          <cell r="BH6695">
            <v>109</v>
          </cell>
        </row>
        <row r="6696">
          <cell r="B6696" t="str">
            <v>132790200</v>
          </cell>
          <cell r="BH6696">
            <v>109</v>
          </cell>
        </row>
        <row r="6697">
          <cell r="B6697" t="str">
            <v>132794100</v>
          </cell>
          <cell r="BH6697">
            <v>109</v>
          </cell>
        </row>
        <row r="6698">
          <cell r="B6698" t="str">
            <v>133140050</v>
          </cell>
          <cell r="BH6698">
            <v>49</v>
          </cell>
        </row>
        <row r="6699">
          <cell r="B6699" t="str">
            <v>133420102</v>
          </cell>
          <cell r="BH6699">
            <v>292.42</v>
          </cell>
        </row>
        <row r="6700">
          <cell r="B6700" t="str">
            <v>133790050</v>
          </cell>
          <cell r="BH6700">
            <v>49</v>
          </cell>
        </row>
        <row r="6701">
          <cell r="B6701" t="str">
            <v>133790100</v>
          </cell>
          <cell r="BH6701">
            <v>49</v>
          </cell>
        </row>
        <row r="6702">
          <cell r="B6702" t="str">
            <v>133790200</v>
          </cell>
          <cell r="BH6702">
            <v>49</v>
          </cell>
        </row>
        <row r="6703">
          <cell r="B6703" t="str">
            <v>133790300</v>
          </cell>
          <cell r="BH6703">
            <v>89</v>
          </cell>
        </row>
        <row r="6704">
          <cell r="B6704" t="str">
            <v>133790400</v>
          </cell>
          <cell r="BH6704">
            <v>89</v>
          </cell>
        </row>
        <row r="6705">
          <cell r="B6705" t="str">
            <v>133790500</v>
          </cell>
          <cell r="BH6705">
            <v>89</v>
          </cell>
        </row>
        <row r="6706">
          <cell r="B6706" t="str">
            <v>134020050</v>
          </cell>
          <cell r="BH6706">
            <v>98.54</v>
          </cell>
        </row>
        <row r="6707">
          <cell r="B6707" t="str">
            <v>134020100</v>
          </cell>
          <cell r="BH6707">
            <v>137.55000000000001</v>
          </cell>
        </row>
        <row r="6708">
          <cell r="B6708" t="str">
            <v>134020200</v>
          </cell>
          <cell r="BH6708">
            <v>137.55000000000001</v>
          </cell>
        </row>
        <row r="6709">
          <cell r="B6709" t="str">
            <v>134020300</v>
          </cell>
          <cell r="BH6709">
            <v>137.55000000000001</v>
          </cell>
        </row>
        <row r="6710">
          <cell r="B6710" t="str">
            <v>134020400</v>
          </cell>
          <cell r="BH6710">
            <v>137.55000000000001</v>
          </cell>
        </row>
        <row r="6711">
          <cell r="B6711" t="str">
            <v>134020500</v>
          </cell>
          <cell r="BH6711">
            <v>133.01</v>
          </cell>
        </row>
        <row r="6712">
          <cell r="B6712" t="str">
            <v>134020600</v>
          </cell>
          <cell r="BH6712">
            <v>111.78</v>
          </cell>
        </row>
        <row r="6713">
          <cell r="B6713" t="str">
            <v>134020700</v>
          </cell>
          <cell r="BH6713">
            <v>133.01</v>
          </cell>
        </row>
        <row r="6714">
          <cell r="B6714" t="str">
            <v>134020800</v>
          </cell>
          <cell r="BH6714">
            <v>126.61</v>
          </cell>
        </row>
        <row r="6715">
          <cell r="B6715" t="str">
            <v>134021100</v>
          </cell>
          <cell r="BH6715">
            <v>125.04</v>
          </cell>
        </row>
        <row r="6716">
          <cell r="B6716" t="str">
            <v>134021400</v>
          </cell>
          <cell r="BH6716">
            <v>404.47</v>
          </cell>
        </row>
        <row r="6717">
          <cell r="B6717" t="str">
            <v>134025050</v>
          </cell>
          <cell r="BH6717">
            <v>169.93</v>
          </cell>
        </row>
        <row r="6718">
          <cell r="B6718" t="str">
            <v>134025100</v>
          </cell>
          <cell r="BH6718">
            <v>169.93</v>
          </cell>
        </row>
        <row r="6719">
          <cell r="B6719" t="str">
            <v>134025200</v>
          </cell>
          <cell r="BH6719">
            <v>169.93</v>
          </cell>
        </row>
        <row r="6720">
          <cell r="B6720" t="str">
            <v>134025250</v>
          </cell>
          <cell r="BH6720">
            <v>169.93</v>
          </cell>
        </row>
        <row r="6721">
          <cell r="B6721" t="str">
            <v>134025300</v>
          </cell>
          <cell r="BH6721">
            <v>167.21</v>
          </cell>
        </row>
        <row r="6722">
          <cell r="B6722" t="str">
            <v>134025400</v>
          </cell>
          <cell r="BH6722">
            <v>167.21</v>
          </cell>
        </row>
        <row r="6723">
          <cell r="B6723" t="str">
            <v>134025600</v>
          </cell>
          <cell r="BH6723">
            <v>182.69</v>
          </cell>
        </row>
        <row r="6724">
          <cell r="B6724" t="str">
            <v>134025700</v>
          </cell>
          <cell r="BH6724">
            <v>182.69</v>
          </cell>
        </row>
        <row r="6725">
          <cell r="B6725" t="str">
            <v>134025800</v>
          </cell>
          <cell r="BH6725">
            <v>266.31</v>
          </cell>
        </row>
        <row r="6726">
          <cell r="B6726" t="str">
            <v>134025900</v>
          </cell>
          <cell r="BH6726">
            <v>266.31</v>
          </cell>
        </row>
        <row r="6727">
          <cell r="B6727" t="str">
            <v>134056102</v>
          </cell>
          <cell r="BH6727">
            <v>86.34</v>
          </cell>
        </row>
        <row r="6728">
          <cell r="B6728" t="str">
            <v>134080050</v>
          </cell>
          <cell r="BH6728">
            <v>135.68</v>
          </cell>
        </row>
        <row r="6729">
          <cell r="B6729" t="str">
            <v>134080100</v>
          </cell>
          <cell r="BH6729">
            <v>135.68</v>
          </cell>
        </row>
        <row r="6730">
          <cell r="B6730" t="str">
            <v>134080200</v>
          </cell>
          <cell r="BH6730">
            <v>140.01</v>
          </cell>
        </row>
        <row r="6731">
          <cell r="B6731" t="str">
            <v>134080300</v>
          </cell>
          <cell r="BH6731">
            <v>140.01</v>
          </cell>
        </row>
        <row r="6732">
          <cell r="B6732" t="str">
            <v>134080500</v>
          </cell>
          <cell r="BH6732">
            <v>140.01</v>
          </cell>
        </row>
        <row r="6733">
          <cell r="B6733" t="str">
            <v>134080600</v>
          </cell>
          <cell r="BH6733">
            <v>135.68</v>
          </cell>
        </row>
        <row r="6734">
          <cell r="B6734" t="str">
            <v>134080700</v>
          </cell>
          <cell r="BH6734">
            <v>140.01</v>
          </cell>
        </row>
        <row r="6735">
          <cell r="B6735" t="str">
            <v>134080800</v>
          </cell>
          <cell r="BH6735">
            <v>140.01</v>
          </cell>
        </row>
        <row r="6736">
          <cell r="B6736" t="str">
            <v>134100174</v>
          </cell>
          <cell r="BH6736">
            <v>129.5</v>
          </cell>
        </row>
        <row r="6737">
          <cell r="B6737" t="str">
            <v>134100214</v>
          </cell>
          <cell r="BH6737">
            <v>125.73</v>
          </cell>
        </row>
        <row r="6738">
          <cell r="B6738" t="str">
            <v>134130040</v>
          </cell>
          <cell r="BH6738">
            <v>99</v>
          </cell>
        </row>
        <row r="6739">
          <cell r="B6739" t="str">
            <v>134130050</v>
          </cell>
          <cell r="BH6739">
            <v>100.82</v>
          </cell>
        </row>
        <row r="6740">
          <cell r="B6740" t="str">
            <v>134130100</v>
          </cell>
          <cell r="BH6740">
            <v>100.82</v>
          </cell>
        </row>
        <row r="6741">
          <cell r="B6741" t="str">
            <v>134130200</v>
          </cell>
          <cell r="BH6741">
            <v>100.82</v>
          </cell>
        </row>
        <row r="6742">
          <cell r="B6742" t="str">
            <v>134130300</v>
          </cell>
          <cell r="BH6742">
            <v>100.82</v>
          </cell>
        </row>
        <row r="6743">
          <cell r="B6743" t="str">
            <v>134130400</v>
          </cell>
          <cell r="BH6743">
            <v>99</v>
          </cell>
        </row>
        <row r="6744">
          <cell r="B6744" t="str">
            <v>134130500</v>
          </cell>
          <cell r="BH6744">
            <v>100.82</v>
          </cell>
        </row>
        <row r="6745">
          <cell r="B6745" t="str">
            <v>134130600</v>
          </cell>
          <cell r="BH6745">
            <v>100.82</v>
          </cell>
        </row>
        <row r="6746">
          <cell r="B6746" t="str">
            <v>134130700</v>
          </cell>
          <cell r="BH6746">
            <v>100.82</v>
          </cell>
        </row>
        <row r="6747">
          <cell r="B6747" t="str">
            <v>134130800</v>
          </cell>
          <cell r="BH6747">
            <v>100.82</v>
          </cell>
        </row>
        <row r="6748">
          <cell r="B6748" t="str">
            <v>134131100</v>
          </cell>
          <cell r="BH6748">
            <v>99</v>
          </cell>
        </row>
        <row r="6749">
          <cell r="B6749" t="str">
            <v>134131200</v>
          </cell>
          <cell r="BH6749">
            <v>100.82</v>
          </cell>
        </row>
        <row r="6750">
          <cell r="B6750" t="str">
            <v>134131300</v>
          </cell>
          <cell r="BH6750">
            <v>130.80000000000001</v>
          </cell>
        </row>
        <row r="6751">
          <cell r="B6751" t="str">
            <v>134131400</v>
          </cell>
          <cell r="BH6751">
            <v>133.57</v>
          </cell>
        </row>
        <row r="6752">
          <cell r="B6752" t="str">
            <v>134131500</v>
          </cell>
          <cell r="BH6752">
            <v>171</v>
          </cell>
        </row>
        <row r="6753">
          <cell r="B6753" t="str">
            <v>134131600</v>
          </cell>
          <cell r="BH6753">
            <v>171</v>
          </cell>
        </row>
        <row r="6754">
          <cell r="B6754" t="str">
            <v>134133050</v>
          </cell>
          <cell r="BH6754">
            <v>110.2</v>
          </cell>
        </row>
        <row r="6755">
          <cell r="B6755" t="str">
            <v>134133110</v>
          </cell>
          <cell r="BH6755">
            <v>110.2</v>
          </cell>
        </row>
        <row r="6756">
          <cell r="B6756" t="str">
            <v>134133210</v>
          </cell>
          <cell r="BH6756">
            <v>110.2</v>
          </cell>
        </row>
        <row r="6757">
          <cell r="B6757" t="str">
            <v>134133310</v>
          </cell>
          <cell r="BH6757">
            <v>110.2</v>
          </cell>
        </row>
        <row r="6758">
          <cell r="B6758" t="str">
            <v>134133610</v>
          </cell>
          <cell r="BH6758">
            <v>110.2</v>
          </cell>
        </row>
        <row r="6759">
          <cell r="B6759" t="str">
            <v>134133710</v>
          </cell>
          <cell r="BH6759">
            <v>110.2</v>
          </cell>
        </row>
        <row r="6760">
          <cell r="B6760" t="str">
            <v>134135100</v>
          </cell>
          <cell r="BH6760">
            <v>164</v>
          </cell>
        </row>
        <row r="6761">
          <cell r="B6761" t="str">
            <v>134135200</v>
          </cell>
          <cell r="BH6761">
            <v>164</v>
          </cell>
        </row>
        <row r="6762">
          <cell r="B6762" t="str">
            <v>134135300</v>
          </cell>
          <cell r="BH6762">
            <v>164</v>
          </cell>
        </row>
        <row r="6763">
          <cell r="B6763" t="str">
            <v>134135600</v>
          </cell>
          <cell r="BH6763">
            <v>164</v>
          </cell>
        </row>
        <row r="6764">
          <cell r="B6764" t="str">
            <v>134135700</v>
          </cell>
          <cell r="BH6764">
            <v>164</v>
          </cell>
        </row>
        <row r="6765">
          <cell r="B6765" t="str">
            <v>134136100</v>
          </cell>
          <cell r="BH6765">
            <v>164</v>
          </cell>
        </row>
        <row r="6766">
          <cell r="B6766" t="str">
            <v>134136200</v>
          </cell>
          <cell r="BH6766">
            <v>164</v>
          </cell>
        </row>
        <row r="6767">
          <cell r="B6767" t="str">
            <v>134136400</v>
          </cell>
          <cell r="BH6767">
            <v>228.86</v>
          </cell>
        </row>
        <row r="6768">
          <cell r="B6768" t="str">
            <v>134190010</v>
          </cell>
          <cell r="BH6768">
            <v>4704.22</v>
          </cell>
        </row>
        <row r="6769">
          <cell r="B6769" t="str">
            <v>134502034</v>
          </cell>
          <cell r="BH6769">
            <v>125.73</v>
          </cell>
        </row>
        <row r="6770">
          <cell r="B6770" t="str">
            <v>134502054</v>
          </cell>
          <cell r="BH6770">
            <v>125.73</v>
          </cell>
        </row>
        <row r="6771">
          <cell r="B6771" t="str">
            <v>134502114</v>
          </cell>
          <cell r="BH6771">
            <v>125.73</v>
          </cell>
        </row>
        <row r="6772">
          <cell r="B6772" t="str">
            <v>134503034</v>
          </cell>
          <cell r="BH6772">
            <v>125.73</v>
          </cell>
        </row>
        <row r="6773">
          <cell r="B6773" t="str">
            <v>134503054</v>
          </cell>
          <cell r="BH6773">
            <v>125.73</v>
          </cell>
        </row>
        <row r="6774">
          <cell r="B6774" t="str">
            <v>134503074</v>
          </cell>
          <cell r="BH6774">
            <v>125.73</v>
          </cell>
        </row>
        <row r="6775">
          <cell r="B6775" t="str">
            <v>134503134</v>
          </cell>
          <cell r="BH6775">
            <v>125.73</v>
          </cell>
        </row>
        <row r="6776">
          <cell r="B6776" t="str">
            <v>134504032</v>
          </cell>
          <cell r="BH6776">
            <v>133.24</v>
          </cell>
        </row>
        <row r="6777">
          <cell r="B6777" t="str">
            <v>134504034</v>
          </cell>
          <cell r="BH6777">
            <v>125.73</v>
          </cell>
        </row>
        <row r="6778">
          <cell r="B6778" t="str">
            <v>134504052</v>
          </cell>
          <cell r="BH6778">
            <v>133.24</v>
          </cell>
        </row>
        <row r="6779">
          <cell r="B6779" t="str">
            <v>134504054</v>
          </cell>
          <cell r="BH6779">
            <v>125.73</v>
          </cell>
        </row>
        <row r="6780">
          <cell r="B6780" t="str">
            <v>134504072</v>
          </cell>
          <cell r="BH6780">
            <v>133.24</v>
          </cell>
        </row>
        <row r="6781">
          <cell r="B6781" t="str">
            <v>134504074</v>
          </cell>
          <cell r="BH6781">
            <v>125.73</v>
          </cell>
        </row>
        <row r="6782">
          <cell r="B6782" t="str">
            <v>134504092</v>
          </cell>
          <cell r="BH6782">
            <v>133.24</v>
          </cell>
        </row>
        <row r="6783">
          <cell r="B6783" t="str">
            <v>134504094</v>
          </cell>
          <cell r="BH6783">
            <v>125.73</v>
          </cell>
        </row>
        <row r="6784">
          <cell r="B6784" t="str">
            <v>134504112</v>
          </cell>
          <cell r="BH6784">
            <v>133.24</v>
          </cell>
        </row>
        <row r="6785">
          <cell r="B6785" t="str">
            <v>134504114</v>
          </cell>
          <cell r="BH6785">
            <v>125.73</v>
          </cell>
        </row>
        <row r="6786">
          <cell r="B6786" t="str">
            <v>134504132</v>
          </cell>
          <cell r="BH6786">
            <v>133.24</v>
          </cell>
        </row>
        <row r="6787">
          <cell r="B6787" t="str">
            <v>134504134</v>
          </cell>
          <cell r="BH6787">
            <v>125.73</v>
          </cell>
        </row>
        <row r="6788">
          <cell r="B6788" t="str">
            <v>134505152</v>
          </cell>
          <cell r="BH6788">
            <v>133.24</v>
          </cell>
        </row>
        <row r="6789">
          <cell r="B6789" t="str">
            <v>134505172</v>
          </cell>
          <cell r="BH6789">
            <v>133.24</v>
          </cell>
        </row>
        <row r="6790">
          <cell r="B6790" t="str">
            <v>134506032</v>
          </cell>
          <cell r="BH6790">
            <v>133.24</v>
          </cell>
        </row>
        <row r="6791">
          <cell r="B6791" t="str">
            <v>134506034</v>
          </cell>
          <cell r="BH6791">
            <v>125.73</v>
          </cell>
        </row>
        <row r="6792">
          <cell r="B6792" t="str">
            <v>134506052</v>
          </cell>
          <cell r="BH6792">
            <v>133.24</v>
          </cell>
        </row>
        <row r="6793">
          <cell r="B6793" t="str">
            <v>134506054</v>
          </cell>
          <cell r="BH6793">
            <v>125.73</v>
          </cell>
        </row>
        <row r="6794">
          <cell r="B6794" t="str">
            <v>134506072</v>
          </cell>
          <cell r="BH6794">
            <v>133.24</v>
          </cell>
        </row>
        <row r="6795">
          <cell r="B6795" t="str">
            <v>134506074</v>
          </cell>
          <cell r="BH6795">
            <v>125.73</v>
          </cell>
        </row>
        <row r="6796">
          <cell r="B6796" t="str">
            <v>134506075</v>
          </cell>
          <cell r="BH6796">
            <v>136.24</v>
          </cell>
        </row>
        <row r="6797">
          <cell r="B6797" t="str">
            <v>134506092</v>
          </cell>
          <cell r="BH6797">
            <v>133.24</v>
          </cell>
        </row>
        <row r="6798">
          <cell r="B6798" t="str">
            <v>134506094</v>
          </cell>
          <cell r="BH6798">
            <v>125.73</v>
          </cell>
        </row>
        <row r="6799">
          <cell r="B6799" t="str">
            <v>134506095</v>
          </cell>
          <cell r="BH6799">
            <v>136.24</v>
          </cell>
        </row>
        <row r="6800">
          <cell r="B6800" t="str">
            <v>134506097</v>
          </cell>
          <cell r="BH6800">
            <v>133.57</v>
          </cell>
        </row>
        <row r="6801">
          <cell r="B6801" t="str">
            <v>134506112</v>
          </cell>
          <cell r="BH6801">
            <v>133.24</v>
          </cell>
        </row>
        <row r="6802">
          <cell r="B6802" t="str">
            <v>134506114</v>
          </cell>
          <cell r="BH6802">
            <v>125.73</v>
          </cell>
        </row>
        <row r="6803">
          <cell r="B6803" t="str">
            <v>134506115</v>
          </cell>
          <cell r="BH6803">
            <v>136.24</v>
          </cell>
        </row>
        <row r="6804">
          <cell r="B6804" t="str">
            <v>134506117</v>
          </cell>
          <cell r="BH6804">
            <v>133.57</v>
          </cell>
        </row>
        <row r="6805">
          <cell r="B6805" t="str">
            <v>134506132</v>
          </cell>
          <cell r="BH6805">
            <v>133.24</v>
          </cell>
        </row>
        <row r="6806">
          <cell r="B6806" t="str">
            <v>134506134</v>
          </cell>
          <cell r="BH6806">
            <v>125.73</v>
          </cell>
        </row>
        <row r="6807">
          <cell r="B6807" t="str">
            <v>134506135</v>
          </cell>
          <cell r="BH6807">
            <v>136.24</v>
          </cell>
        </row>
        <row r="6808">
          <cell r="B6808" t="str">
            <v>134506152</v>
          </cell>
          <cell r="BH6808">
            <v>133.24</v>
          </cell>
        </row>
        <row r="6809">
          <cell r="B6809" t="str">
            <v>134506154</v>
          </cell>
          <cell r="BH6809">
            <v>125.73</v>
          </cell>
        </row>
        <row r="6810">
          <cell r="B6810" t="str">
            <v>134507152</v>
          </cell>
          <cell r="BH6810">
            <v>133.24</v>
          </cell>
        </row>
        <row r="6811">
          <cell r="B6811" t="str">
            <v>134507154</v>
          </cell>
          <cell r="BH6811">
            <v>125.73</v>
          </cell>
        </row>
        <row r="6812">
          <cell r="B6812" t="str">
            <v>134509032</v>
          </cell>
          <cell r="BH6812">
            <v>133.24</v>
          </cell>
        </row>
        <row r="6813">
          <cell r="B6813" t="str">
            <v>134509034</v>
          </cell>
          <cell r="BH6813">
            <v>125.73</v>
          </cell>
        </row>
        <row r="6814">
          <cell r="B6814" t="str">
            <v>134509052</v>
          </cell>
          <cell r="BH6814">
            <v>133.24</v>
          </cell>
        </row>
        <row r="6815">
          <cell r="B6815" t="str">
            <v>134509054</v>
          </cell>
          <cell r="BH6815">
            <v>125.73</v>
          </cell>
        </row>
        <row r="6816">
          <cell r="B6816" t="str">
            <v>134509072</v>
          </cell>
          <cell r="BH6816">
            <v>133.24</v>
          </cell>
        </row>
        <row r="6817">
          <cell r="B6817" t="str">
            <v>134509074</v>
          </cell>
          <cell r="BH6817">
            <v>125.73</v>
          </cell>
        </row>
        <row r="6818">
          <cell r="B6818" t="str">
            <v>134509075</v>
          </cell>
          <cell r="BH6818">
            <v>136.24</v>
          </cell>
        </row>
        <row r="6819">
          <cell r="B6819" t="str">
            <v>134509092</v>
          </cell>
          <cell r="BH6819">
            <v>133.24</v>
          </cell>
        </row>
        <row r="6820">
          <cell r="B6820" t="str">
            <v>134509094</v>
          </cell>
          <cell r="BH6820">
            <v>125.73</v>
          </cell>
        </row>
        <row r="6821">
          <cell r="B6821" t="str">
            <v>134509095</v>
          </cell>
          <cell r="BH6821">
            <v>136.24</v>
          </cell>
        </row>
        <row r="6822">
          <cell r="B6822" t="str">
            <v>134509097</v>
          </cell>
          <cell r="BH6822">
            <v>133.57</v>
          </cell>
        </row>
        <row r="6823">
          <cell r="B6823" t="str">
            <v>134509112</v>
          </cell>
          <cell r="BH6823">
            <v>133.24</v>
          </cell>
        </row>
        <row r="6824">
          <cell r="B6824" t="str">
            <v>134509114</v>
          </cell>
          <cell r="BH6824">
            <v>125.73</v>
          </cell>
        </row>
        <row r="6825">
          <cell r="B6825" t="str">
            <v>134509115</v>
          </cell>
          <cell r="BH6825">
            <v>136.24</v>
          </cell>
        </row>
        <row r="6826">
          <cell r="B6826" t="str">
            <v>134509117</v>
          </cell>
          <cell r="BH6826">
            <v>133.57</v>
          </cell>
        </row>
        <row r="6827">
          <cell r="B6827" t="str">
            <v>134509132</v>
          </cell>
          <cell r="BH6827">
            <v>133.24</v>
          </cell>
        </row>
        <row r="6828">
          <cell r="B6828" t="str">
            <v>134509134</v>
          </cell>
          <cell r="BH6828">
            <v>125.73</v>
          </cell>
        </row>
        <row r="6829">
          <cell r="B6829" t="str">
            <v>134509135</v>
          </cell>
          <cell r="BH6829">
            <v>136.24</v>
          </cell>
        </row>
        <row r="6830">
          <cell r="B6830" t="str">
            <v>134509137</v>
          </cell>
          <cell r="BH6830">
            <v>133.57</v>
          </cell>
        </row>
        <row r="6831">
          <cell r="B6831" t="str">
            <v>134509152</v>
          </cell>
          <cell r="BH6831">
            <v>133.24</v>
          </cell>
        </row>
        <row r="6832">
          <cell r="B6832" t="str">
            <v>134509154</v>
          </cell>
          <cell r="BH6832">
            <v>125.73</v>
          </cell>
        </row>
        <row r="6833">
          <cell r="B6833" t="str">
            <v>134509157</v>
          </cell>
          <cell r="BH6833">
            <v>133.57</v>
          </cell>
        </row>
        <row r="6834">
          <cell r="B6834" t="str">
            <v>134509174</v>
          </cell>
          <cell r="BH6834">
            <v>125.73</v>
          </cell>
        </row>
        <row r="6835">
          <cell r="B6835" t="str">
            <v>134512072</v>
          </cell>
          <cell r="BH6835">
            <v>133.24</v>
          </cell>
        </row>
        <row r="6836">
          <cell r="B6836" t="str">
            <v>134512074</v>
          </cell>
          <cell r="BH6836">
            <v>125.73</v>
          </cell>
        </row>
        <row r="6837">
          <cell r="B6837" t="str">
            <v>134512092</v>
          </cell>
          <cell r="BH6837">
            <v>133.24</v>
          </cell>
        </row>
        <row r="6838">
          <cell r="B6838" t="str">
            <v>134512094</v>
          </cell>
          <cell r="BH6838">
            <v>125.73</v>
          </cell>
        </row>
        <row r="6839">
          <cell r="B6839" t="str">
            <v>134512095</v>
          </cell>
          <cell r="BH6839">
            <v>136.24</v>
          </cell>
        </row>
        <row r="6840">
          <cell r="B6840" t="str">
            <v>134512097</v>
          </cell>
          <cell r="BH6840">
            <v>133.57</v>
          </cell>
        </row>
        <row r="6841">
          <cell r="B6841" t="str">
            <v>134512112</v>
          </cell>
          <cell r="BH6841">
            <v>133.24</v>
          </cell>
        </row>
        <row r="6842">
          <cell r="B6842" t="str">
            <v>134512114</v>
          </cell>
          <cell r="BH6842">
            <v>125.73</v>
          </cell>
        </row>
        <row r="6843">
          <cell r="B6843" t="str">
            <v>134512115</v>
          </cell>
          <cell r="BH6843">
            <v>136.24</v>
          </cell>
        </row>
        <row r="6844">
          <cell r="B6844" t="str">
            <v>134512117</v>
          </cell>
          <cell r="BH6844">
            <v>133.57</v>
          </cell>
        </row>
        <row r="6845">
          <cell r="B6845" t="str">
            <v>134512132</v>
          </cell>
          <cell r="BH6845">
            <v>133.24</v>
          </cell>
        </row>
        <row r="6846">
          <cell r="B6846" t="str">
            <v>134512134</v>
          </cell>
          <cell r="BH6846">
            <v>125.73</v>
          </cell>
        </row>
        <row r="6847">
          <cell r="B6847" t="str">
            <v>134512135</v>
          </cell>
          <cell r="BH6847">
            <v>136.24</v>
          </cell>
        </row>
        <row r="6848">
          <cell r="B6848" t="str">
            <v>134512152</v>
          </cell>
          <cell r="BH6848">
            <v>133.24</v>
          </cell>
        </row>
        <row r="6849">
          <cell r="B6849" t="str">
            <v>134512154</v>
          </cell>
          <cell r="BH6849">
            <v>125.73</v>
          </cell>
        </row>
        <row r="6850">
          <cell r="B6850" t="str">
            <v>134512172</v>
          </cell>
          <cell r="BH6850">
            <v>133.24</v>
          </cell>
        </row>
        <row r="6851">
          <cell r="B6851" t="str">
            <v>134512174</v>
          </cell>
          <cell r="BH6851">
            <v>125.73</v>
          </cell>
        </row>
        <row r="6852">
          <cell r="B6852" t="str">
            <v>134514052</v>
          </cell>
          <cell r="BH6852">
            <v>133.24</v>
          </cell>
        </row>
        <row r="6853">
          <cell r="B6853" t="str">
            <v>134514054</v>
          </cell>
          <cell r="BH6853">
            <v>125.73</v>
          </cell>
        </row>
        <row r="6854">
          <cell r="B6854" t="str">
            <v>134514072</v>
          </cell>
          <cell r="BH6854">
            <v>133.24</v>
          </cell>
        </row>
        <row r="6855">
          <cell r="B6855" t="str">
            <v>134514074</v>
          </cell>
          <cell r="BH6855">
            <v>125.73</v>
          </cell>
        </row>
        <row r="6856">
          <cell r="B6856" t="str">
            <v>134514092</v>
          </cell>
          <cell r="BH6856">
            <v>133.24</v>
          </cell>
        </row>
        <row r="6857">
          <cell r="B6857" t="str">
            <v>134514094</v>
          </cell>
          <cell r="BH6857">
            <v>125.73</v>
          </cell>
        </row>
        <row r="6858">
          <cell r="B6858" t="str">
            <v>134514095</v>
          </cell>
          <cell r="BH6858">
            <v>136.24</v>
          </cell>
        </row>
        <row r="6859">
          <cell r="B6859" t="str">
            <v>134514097</v>
          </cell>
          <cell r="BH6859">
            <v>133.57</v>
          </cell>
        </row>
        <row r="6860">
          <cell r="B6860" t="str">
            <v>134514112</v>
          </cell>
          <cell r="BH6860">
            <v>133.24</v>
          </cell>
        </row>
        <row r="6861">
          <cell r="B6861" t="str">
            <v>134514114</v>
          </cell>
          <cell r="BH6861">
            <v>125.73</v>
          </cell>
        </row>
        <row r="6862">
          <cell r="B6862" t="str">
            <v>134514117</v>
          </cell>
          <cell r="BH6862">
            <v>133.57</v>
          </cell>
        </row>
        <row r="6863">
          <cell r="B6863" t="str">
            <v>134514132</v>
          </cell>
          <cell r="BH6863">
            <v>133.24</v>
          </cell>
        </row>
        <row r="6864">
          <cell r="B6864" t="str">
            <v>134514134</v>
          </cell>
          <cell r="BH6864">
            <v>125.73</v>
          </cell>
        </row>
        <row r="6865">
          <cell r="B6865" t="str">
            <v>134514137</v>
          </cell>
          <cell r="BH6865">
            <v>133.57</v>
          </cell>
        </row>
        <row r="6866">
          <cell r="B6866" t="str">
            <v>134514152</v>
          </cell>
          <cell r="BH6866">
            <v>133.24</v>
          </cell>
        </row>
        <row r="6867">
          <cell r="B6867" t="str">
            <v>134514154</v>
          </cell>
          <cell r="BH6867">
            <v>125.73</v>
          </cell>
        </row>
        <row r="6868">
          <cell r="B6868" t="str">
            <v>134514172</v>
          </cell>
          <cell r="BH6868">
            <v>133.24</v>
          </cell>
        </row>
        <row r="6869">
          <cell r="B6869" t="str">
            <v>134514174</v>
          </cell>
          <cell r="BH6869">
            <v>125.73</v>
          </cell>
        </row>
        <row r="6870">
          <cell r="B6870" t="str">
            <v>134514175</v>
          </cell>
          <cell r="BH6870">
            <v>136.24</v>
          </cell>
        </row>
        <row r="6871">
          <cell r="B6871" t="str">
            <v>134514194</v>
          </cell>
          <cell r="BH6871">
            <v>125.73</v>
          </cell>
        </row>
        <row r="6872">
          <cell r="B6872" t="str">
            <v>134518094</v>
          </cell>
          <cell r="BH6872">
            <v>125.73</v>
          </cell>
        </row>
        <row r="6873">
          <cell r="B6873" t="str">
            <v>134518134</v>
          </cell>
          <cell r="BH6873">
            <v>125.73</v>
          </cell>
        </row>
        <row r="6874">
          <cell r="B6874" t="str">
            <v>134518154</v>
          </cell>
          <cell r="BH6874">
            <v>125.73</v>
          </cell>
        </row>
        <row r="6875">
          <cell r="B6875" t="str">
            <v>134518174</v>
          </cell>
          <cell r="BH6875">
            <v>125.73</v>
          </cell>
        </row>
        <row r="6876">
          <cell r="B6876" t="str">
            <v>134518194</v>
          </cell>
          <cell r="BH6876">
            <v>125.73</v>
          </cell>
        </row>
        <row r="6877">
          <cell r="B6877" t="str">
            <v>134520074</v>
          </cell>
          <cell r="BH6877">
            <v>125.73</v>
          </cell>
        </row>
        <row r="6878">
          <cell r="B6878" t="str">
            <v>134520094</v>
          </cell>
          <cell r="BH6878">
            <v>125.73</v>
          </cell>
        </row>
        <row r="6879">
          <cell r="B6879" t="str">
            <v>134520114</v>
          </cell>
          <cell r="BH6879">
            <v>125.73</v>
          </cell>
        </row>
        <row r="6880">
          <cell r="B6880" t="str">
            <v>134520134</v>
          </cell>
          <cell r="BH6880">
            <v>125.73</v>
          </cell>
        </row>
        <row r="6881">
          <cell r="B6881" t="str">
            <v>134520154</v>
          </cell>
          <cell r="BH6881">
            <v>125.73</v>
          </cell>
        </row>
        <row r="6882">
          <cell r="B6882" t="str">
            <v>134520174</v>
          </cell>
          <cell r="BH6882">
            <v>125.73</v>
          </cell>
        </row>
        <row r="6883">
          <cell r="B6883" t="str">
            <v>134520194</v>
          </cell>
          <cell r="BH6883">
            <v>125.73</v>
          </cell>
        </row>
        <row r="6884">
          <cell r="B6884" t="str">
            <v>134525134</v>
          </cell>
          <cell r="BH6884">
            <v>125.73</v>
          </cell>
        </row>
        <row r="6885">
          <cell r="B6885" t="str">
            <v>134525174</v>
          </cell>
          <cell r="BH6885">
            <v>125.73</v>
          </cell>
        </row>
        <row r="6886">
          <cell r="B6886" t="str">
            <v>134530114</v>
          </cell>
          <cell r="BH6886">
            <v>125.73</v>
          </cell>
        </row>
        <row r="6887">
          <cell r="B6887" t="str">
            <v>134530134</v>
          </cell>
          <cell r="BH6887">
            <v>125.73</v>
          </cell>
        </row>
        <row r="6888">
          <cell r="B6888" t="str">
            <v>134530154</v>
          </cell>
          <cell r="BH6888">
            <v>125.73</v>
          </cell>
        </row>
        <row r="6889">
          <cell r="B6889" t="str">
            <v>134530174</v>
          </cell>
          <cell r="BH6889">
            <v>125.73</v>
          </cell>
        </row>
        <row r="6890">
          <cell r="B6890" t="str">
            <v>134530194</v>
          </cell>
          <cell r="BH6890">
            <v>125.73</v>
          </cell>
        </row>
        <row r="6891">
          <cell r="B6891" t="str">
            <v>134540174</v>
          </cell>
          <cell r="BH6891">
            <v>125.73</v>
          </cell>
        </row>
        <row r="6892">
          <cell r="B6892" t="str">
            <v>134540214</v>
          </cell>
          <cell r="BH6892">
            <v>125.73</v>
          </cell>
        </row>
        <row r="6893">
          <cell r="B6893" t="str">
            <v>134545114</v>
          </cell>
          <cell r="BH6893">
            <v>125.73</v>
          </cell>
        </row>
        <row r="6894">
          <cell r="B6894" t="str">
            <v>134545154</v>
          </cell>
          <cell r="BH6894">
            <v>125.73</v>
          </cell>
        </row>
        <row r="6895">
          <cell r="B6895" t="str">
            <v>134545174</v>
          </cell>
          <cell r="BH6895">
            <v>125.73</v>
          </cell>
        </row>
        <row r="6896">
          <cell r="B6896" t="str">
            <v>134545194</v>
          </cell>
          <cell r="BH6896">
            <v>125.73</v>
          </cell>
        </row>
        <row r="6897">
          <cell r="B6897" t="str">
            <v>134560174</v>
          </cell>
          <cell r="BH6897">
            <v>125.73</v>
          </cell>
        </row>
        <row r="6898">
          <cell r="B6898" t="str">
            <v>134568214</v>
          </cell>
          <cell r="BH6898">
            <v>125.73</v>
          </cell>
        </row>
        <row r="6899">
          <cell r="B6899" t="str">
            <v>134630100</v>
          </cell>
          <cell r="BH6899">
            <v>67.22</v>
          </cell>
        </row>
        <row r="6900">
          <cell r="B6900" t="str">
            <v>134630200</v>
          </cell>
          <cell r="BH6900">
            <v>67.22</v>
          </cell>
        </row>
        <row r="6901">
          <cell r="B6901" t="str">
            <v>134630300</v>
          </cell>
          <cell r="BH6901">
            <v>68.569999999999993</v>
          </cell>
        </row>
        <row r="6902">
          <cell r="B6902" t="str">
            <v>134630400</v>
          </cell>
          <cell r="BH6902">
            <v>67.22</v>
          </cell>
        </row>
        <row r="6903">
          <cell r="B6903" t="str">
            <v>134639901</v>
          </cell>
          <cell r="BH6903">
            <v>23.13</v>
          </cell>
        </row>
        <row r="6904">
          <cell r="B6904" t="str">
            <v>134640100</v>
          </cell>
          <cell r="BH6904">
            <v>99.48</v>
          </cell>
        </row>
        <row r="6905">
          <cell r="B6905" t="str">
            <v>134640300</v>
          </cell>
          <cell r="BH6905">
            <v>146.41999999999999</v>
          </cell>
        </row>
        <row r="6906">
          <cell r="B6906" t="str">
            <v>134740007</v>
          </cell>
          <cell r="BH6906">
            <v>73</v>
          </cell>
        </row>
        <row r="6907">
          <cell r="B6907" t="str">
            <v>134750101</v>
          </cell>
          <cell r="BH6907">
            <v>702.16</v>
          </cell>
        </row>
        <row r="6908">
          <cell r="B6908" t="str">
            <v>134750201</v>
          </cell>
          <cell r="BH6908">
            <v>702.16</v>
          </cell>
        </row>
        <row r="6909">
          <cell r="B6909" t="str">
            <v>134873060</v>
          </cell>
          <cell r="BH6909">
            <v>1026.72</v>
          </cell>
        </row>
        <row r="6910">
          <cell r="B6910" t="str">
            <v>134880001</v>
          </cell>
          <cell r="BH6910">
            <v>173.88</v>
          </cell>
        </row>
        <row r="6911">
          <cell r="B6911" t="str">
            <v>134980002</v>
          </cell>
          <cell r="BH6911">
            <v>71.28</v>
          </cell>
        </row>
        <row r="6912">
          <cell r="B6912" t="str">
            <v>134980009</v>
          </cell>
          <cell r="BH6912">
            <v>81.05</v>
          </cell>
        </row>
        <row r="6913">
          <cell r="B6913" t="str">
            <v>134980010</v>
          </cell>
          <cell r="BH6913">
            <v>141.75</v>
          </cell>
        </row>
        <row r="6914">
          <cell r="B6914" t="str">
            <v>135150200</v>
          </cell>
          <cell r="BH6914">
            <v>360</v>
          </cell>
        </row>
        <row r="6915">
          <cell r="B6915" t="str">
            <v>135150201</v>
          </cell>
          <cell r="BH6915">
            <v>529</v>
          </cell>
        </row>
        <row r="6916">
          <cell r="B6916" t="str">
            <v>135150202</v>
          </cell>
          <cell r="BH6916">
            <v>529</v>
          </cell>
        </row>
        <row r="6917">
          <cell r="B6917" t="str">
            <v>135150203</v>
          </cell>
          <cell r="BH6917">
            <v>529</v>
          </cell>
        </row>
        <row r="6918">
          <cell r="B6918" t="str">
            <v>135150204</v>
          </cell>
          <cell r="BH6918">
            <v>529</v>
          </cell>
        </row>
        <row r="6919">
          <cell r="B6919" t="str">
            <v>135150205</v>
          </cell>
          <cell r="BH6919">
            <v>529</v>
          </cell>
        </row>
        <row r="6920">
          <cell r="B6920" t="str">
            <v>135150206</v>
          </cell>
          <cell r="BH6920">
            <v>529</v>
          </cell>
        </row>
        <row r="6921">
          <cell r="B6921" t="str">
            <v>135150207</v>
          </cell>
          <cell r="BH6921">
            <v>529</v>
          </cell>
        </row>
        <row r="6922">
          <cell r="B6922" t="str">
            <v>135260001</v>
          </cell>
          <cell r="BH6922">
            <v>972.2</v>
          </cell>
        </row>
        <row r="6923">
          <cell r="B6923" t="str">
            <v>135260002</v>
          </cell>
          <cell r="BH6923">
            <v>972.2</v>
          </cell>
        </row>
        <row r="6924">
          <cell r="B6924" t="str">
            <v>135260008</v>
          </cell>
          <cell r="BH6924">
            <v>972.2</v>
          </cell>
        </row>
        <row r="6925">
          <cell r="B6925" t="str">
            <v>135260009</v>
          </cell>
          <cell r="BH6925">
            <v>972.2</v>
          </cell>
        </row>
        <row r="6926">
          <cell r="B6926" t="str">
            <v>135260010</v>
          </cell>
          <cell r="BH6926">
            <v>972.2</v>
          </cell>
        </row>
        <row r="6927">
          <cell r="B6927" t="str">
            <v>135265001</v>
          </cell>
          <cell r="BH6927">
            <v>1367.25</v>
          </cell>
        </row>
        <row r="6928">
          <cell r="B6928" t="str">
            <v>135265002</v>
          </cell>
          <cell r="BH6928">
            <v>1367.25</v>
          </cell>
        </row>
        <row r="6929">
          <cell r="B6929" t="str">
            <v>135265005</v>
          </cell>
          <cell r="BH6929">
            <v>1379.68</v>
          </cell>
        </row>
        <row r="6930">
          <cell r="B6930" t="str">
            <v>135265006</v>
          </cell>
          <cell r="BH6930">
            <v>1367.25</v>
          </cell>
        </row>
        <row r="6931">
          <cell r="B6931" t="str">
            <v>135268001</v>
          </cell>
          <cell r="BH6931">
            <v>1577.04</v>
          </cell>
        </row>
        <row r="6932">
          <cell r="B6932" t="str">
            <v>135268002</v>
          </cell>
          <cell r="BH6932">
            <v>1577.04</v>
          </cell>
        </row>
        <row r="6933">
          <cell r="B6933" t="str">
            <v>135268003</v>
          </cell>
          <cell r="BH6933">
            <v>1592.47</v>
          </cell>
        </row>
        <row r="6934">
          <cell r="B6934" t="str">
            <v>135300001</v>
          </cell>
          <cell r="BH6934">
            <v>1294.75</v>
          </cell>
        </row>
        <row r="6935">
          <cell r="B6935" t="str">
            <v>135300002</v>
          </cell>
          <cell r="BH6935">
            <v>1281.1400000000001</v>
          </cell>
        </row>
        <row r="6936">
          <cell r="B6936" t="str">
            <v>135300003</v>
          </cell>
          <cell r="BH6936">
            <v>1294.75</v>
          </cell>
        </row>
        <row r="6937">
          <cell r="B6937" t="str">
            <v>135300004</v>
          </cell>
          <cell r="BH6937">
            <v>1294.75</v>
          </cell>
        </row>
        <row r="6938">
          <cell r="B6938" t="str">
            <v>135300005</v>
          </cell>
          <cell r="BH6938">
            <v>1294.75</v>
          </cell>
        </row>
        <row r="6939">
          <cell r="B6939" t="str">
            <v>135300006</v>
          </cell>
          <cell r="BH6939">
            <v>1121.69</v>
          </cell>
        </row>
        <row r="6940">
          <cell r="B6940" t="str">
            <v>135300007</v>
          </cell>
          <cell r="BH6940">
            <v>1121.69</v>
          </cell>
        </row>
        <row r="6941">
          <cell r="B6941" t="str">
            <v>135300008</v>
          </cell>
          <cell r="BH6941">
            <v>1121.69</v>
          </cell>
        </row>
        <row r="6942">
          <cell r="B6942" t="str">
            <v>135300009</v>
          </cell>
          <cell r="BH6942">
            <v>1121.69</v>
          </cell>
        </row>
        <row r="6943">
          <cell r="B6943" t="str">
            <v>135300010</v>
          </cell>
          <cell r="BH6943">
            <v>1121.69</v>
          </cell>
        </row>
        <row r="6944">
          <cell r="B6944" t="str">
            <v>135300011</v>
          </cell>
          <cell r="BH6944">
            <v>1121.69</v>
          </cell>
        </row>
        <row r="6945">
          <cell r="B6945" t="str">
            <v>135300012</v>
          </cell>
          <cell r="BH6945">
            <v>1294.75</v>
          </cell>
        </row>
        <row r="6946">
          <cell r="B6946" t="str">
            <v>135300101</v>
          </cell>
          <cell r="BH6946">
            <v>1498.97</v>
          </cell>
        </row>
        <row r="6947">
          <cell r="B6947" t="str">
            <v>135300102</v>
          </cell>
          <cell r="BH6947">
            <v>1484.45</v>
          </cell>
        </row>
        <row r="6948">
          <cell r="B6948" t="str">
            <v>135300103</v>
          </cell>
          <cell r="BH6948">
            <v>1498.97</v>
          </cell>
        </row>
        <row r="6949">
          <cell r="B6949" t="str">
            <v>135300104</v>
          </cell>
          <cell r="BH6949">
            <v>1498.97</v>
          </cell>
        </row>
        <row r="6950">
          <cell r="B6950" t="str">
            <v>135300105</v>
          </cell>
          <cell r="BH6950">
            <v>1498.97</v>
          </cell>
        </row>
        <row r="6951">
          <cell r="B6951" t="str">
            <v>135300106</v>
          </cell>
          <cell r="BH6951">
            <v>1325.71</v>
          </cell>
        </row>
        <row r="6952">
          <cell r="B6952" t="str">
            <v>135300107</v>
          </cell>
          <cell r="BH6952">
            <v>1325.71</v>
          </cell>
        </row>
        <row r="6953">
          <cell r="B6953" t="str">
            <v>135300108</v>
          </cell>
          <cell r="BH6953">
            <v>1325.71</v>
          </cell>
        </row>
        <row r="6954">
          <cell r="B6954" t="str">
            <v>135300109</v>
          </cell>
          <cell r="BH6954">
            <v>1325.71</v>
          </cell>
        </row>
        <row r="6955">
          <cell r="B6955" t="str">
            <v>135300110</v>
          </cell>
          <cell r="BH6955">
            <v>1325.71</v>
          </cell>
        </row>
        <row r="6956">
          <cell r="B6956" t="str">
            <v>135300111</v>
          </cell>
          <cell r="BH6956">
            <v>1325.71</v>
          </cell>
        </row>
        <row r="6957">
          <cell r="B6957" t="str">
            <v>135300112</v>
          </cell>
          <cell r="BH6957">
            <v>1498.97</v>
          </cell>
        </row>
        <row r="6958">
          <cell r="B6958" t="str">
            <v>135300201</v>
          </cell>
          <cell r="BH6958">
            <v>1667.86</v>
          </cell>
        </row>
        <row r="6959">
          <cell r="B6959" t="str">
            <v>135300202</v>
          </cell>
          <cell r="BH6959">
            <v>1667.86</v>
          </cell>
        </row>
        <row r="6960">
          <cell r="B6960" t="str">
            <v>135300203</v>
          </cell>
          <cell r="BH6960">
            <v>1667.86</v>
          </cell>
        </row>
        <row r="6961">
          <cell r="B6961" t="str">
            <v>135300204</v>
          </cell>
          <cell r="BH6961">
            <v>1667.86</v>
          </cell>
        </row>
        <row r="6962">
          <cell r="B6962" t="str">
            <v>135300205</v>
          </cell>
          <cell r="BH6962">
            <v>1667.86</v>
          </cell>
        </row>
        <row r="6963">
          <cell r="B6963" t="str">
            <v>135300206</v>
          </cell>
          <cell r="BH6963">
            <v>1496.37</v>
          </cell>
        </row>
        <row r="6964">
          <cell r="B6964" t="str">
            <v>135300207</v>
          </cell>
          <cell r="BH6964">
            <v>1496.37</v>
          </cell>
        </row>
        <row r="6965">
          <cell r="B6965" t="str">
            <v>135300208</v>
          </cell>
          <cell r="BH6965">
            <v>1496.37</v>
          </cell>
        </row>
        <row r="6966">
          <cell r="B6966" t="str">
            <v>135300209</v>
          </cell>
          <cell r="BH6966">
            <v>1496.37</v>
          </cell>
        </row>
        <row r="6967">
          <cell r="B6967" t="str">
            <v>135300210</v>
          </cell>
          <cell r="BH6967">
            <v>1496.37</v>
          </cell>
        </row>
        <row r="6968">
          <cell r="B6968" t="str">
            <v>135300211</v>
          </cell>
          <cell r="BH6968">
            <v>1496.37</v>
          </cell>
        </row>
        <row r="6969">
          <cell r="B6969" t="str">
            <v>135300212</v>
          </cell>
          <cell r="BH6969">
            <v>1667.86</v>
          </cell>
        </row>
        <row r="6970">
          <cell r="B6970" t="str">
            <v>135300301</v>
          </cell>
          <cell r="BH6970">
            <v>1633.37</v>
          </cell>
        </row>
        <row r="6971">
          <cell r="B6971" t="str">
            <v>135300302</v>
          </cell>
          <cell r="BH6971">
            <v>1633.37</v>
          </cell>
        </row>
        <row r="6972">
          <cell r="B6972" t="str">
            <v>135300303</v>
          </cell>
          <cell r="BH6972">
            <v>1633.37</v>
          </cell>
        </row>
        <row r="6973">
          <cell r="B6973" t="str">
            <v>135300304</v>
          </cell>
          <cell r="BH6973">
            <v>1633.37</v>
          </cell>
        </row>
        <row r="6974">
          <cell r="B6974" t="str">
            <v>135300305</v>
          </cell>
          <cell r="BH6974">
            <v>1633.37</v>
          </cell>
        </row>
        <row r="6975">
          <cell r="B6975" t="str">
            <v>135300306</v>
          </cell>
          <cell r="BH6975">
            <v>1460.49</v>
          </cell>
        </row>
        <row r="6976">
          <cell r="B6976" t="str">
            <v>135300307</v>
          </cell>
          <cell r="BH6976">
            <v>1460.49</v>
          </cell>
        </row>
        <row r="6977">
          <cell r="B6977" t="str">
            <v>135300308</v>
          </cell>
          <cell r="BH6977">
            <v>1460.49</v>
          </cell>
        </row>
        <row r="6978">
          <cell r="B6978" t="str">
            <v>135300309</v>
          </cell>
          <cell r="BH6978">
            <v>1460.49</v>
          </cell>
        </row>
        <row r="6979">
          <cell r="B6979" t="str">
            <v>135300310</v>
          </cell>
          <cell r="BH6979">
            <v>1460.49</v>
          </cell>
        </row>
        <row r="6980">
          <cell r="B6980" t="str">
            <v>135300311</v>
          </cell>
          <cell r="BH6980">
            <v>1460.49</v>
          </cell>
        </row>
        <row r="6981">
          <cell r="B6981" t="str">
            <v>135300312</v>
          </cell>
          <cell r="BH6981">
            <v>1633.37</v>
          </cell>
        </row>
        <row r="6982">
          <cell r="B6982" t="str">
            <v>135305001</v>
          </cell>
          <cell r="BH6982">
            <v>1020.36</v>
          </cell>
        </row>
        <row r="6983">
          <cell r="B6983" t="str">
            <v>135305002</v>
          </cell>
          <cell r="BH6983">
            <v>1009.5</v>
          </cell>
        </row>
        <row r="6984">
          <cell r="B6984" t="str">
            <v>135305003</v>
          </cell>
          <cell r="BH6984">
            <v>1009.5</v>
          </cell>
        </row>
        <row r="6985">
          <cell r="B6985" t="str">
            <v>135305004</v>
          </cell>
          <cell r="BH6985">
            <v>1020.36</v>
          </cell>
        </row>
        <row r="6986">
          <cell r="B6986" t="str">
            <v>135305005</v>
          </cell>
          <cell r="BH6986">
            <v>1020.36</v>
          </cell>
        </row>
        <row r="6987">
          <cell r="B6987" t="str">
            <v>135305006</v>
          </cell>
          <cell r="BH6987">
            <v>1009.5</v>
          </cell>
        </row>
        <row r="6988">
          <cell r="B6988" t="str">
            <v>135305101</v>
          </cell>
          <cell r="BH6988">
            <v>1224.31</v>
          </cell>
        </row>
        <row r="6989">
          <cell r="B6989" t="str">
            <v>135305102</v>
          </cell>
          <cell r="BH6989">
            <v>1224.31</v>
          </cell>
        </row>
        <row r="6990">
          <cell r="B6990" t="str">
            <v>135305103</v>
          </cell>
          <cell r="BH6990">
            <v>1212.3</v>
          </cell>
        </row>
        <row r="6991">
          <cell r="B6991" t="str">
            <v>135305104</v>
          </cell>
          <cell r="BH6991">
            <v>1212.3</v>
          </cell>
        </row>
        <row r="6992">
          <cell r="B6992" t="str">
            <v>135305105</v>
          </cell>
          <cell r="BH6992">
            <v>1224.31</v>
          </cell>
        </row>
        <row r="6993">
          <cell r="B6993" t="str">
            <v>135305106</v>
          </cell>
          <cell r="BH6993">
            <v>1212.3</v>
          </cell>
        </row>
        <row r="6994">
          <cell r="B6994" t="str">
            <v>135305201</v>
          </cell>
          <cell r="BH6994">
            <v>1394</v>
          </cell>
        </row>
        <row r="6995">
          <cell r="B6995" t="str">
            <v>135305202</v>
          </cell>
          <cell r="BH6995">
            <v>1394</v>
          </cell>
        </row>
        <row r="6996">
          <cell r="B6996" t="str">
            <v>135305203</v>
          </cell>
          <cell r="BH6996">
            <v>1394</v>
          </cell>
        </row>
        <row r="6997">
          <cell r="B6997" t="str">
            <v>135305204</v>
          </cell>
          <cell r="BH6997">
            <v>1394</v>
          </cell>
        </row>
        <row r="6998">
          <cell r="B6998" t="str">
            <v>135305205</v>
          </cell>
          <cell r="BH6998">
            <v>1394</v>
          </cell>
        </row>
        <row r="6999">
          <cell r="B6999" t="str">
            <v>135305206</v>
          </cell>
          <cell r="BH6999">
            <v>1385.76</v>
          </cell>
        </row>
        <row r="7000">
          <cell r="B7000" t="str">
            <v>135305301</v>
          </cell>
          <cell r="BH7000">
            <v>1359.34</v>
          </cell>
        </row>
        <row r="7001">
          <cell r="B7001" t="str">
            <v>135305302</v>
          </cell>
          <cell r="BH7001">
            <v>1359.34</v>
          </cell>
        </row>
        <row r="7002">
          <cell r="B7002" t="str">
            <v>135305303</v>
          </cell>
          <cell r="BH7002">
            <v>1359.34</v>
          </cell>
        </row>
        <row r="7003">
          <cell r="B7003" t="str">
            <v>135305304</v>
          </cell>
          <cell r="BH7003">
            <v>1359.34</v>
          </cell>
        </row>
        <row r="7004">
          <cell r="B7004" t="str">
            <v>135305305</v>
          </cell>
          <cell r="BH7004">
            <v>1359.34</v>
          </cell>
        </row>
        <row r="7005">
          <cell r="B7005" t="str">
            <v>135305306</v>
          </cell>
          <cell r="BH7005">
            <v>1359.34</v>
          </cell>
        </row>
        <row r="7006">
          <cell r="B7006" t="str">
            <v>135310001</v>
          </cell>
          <cell r="BH7006">
            <v>1323.09</v>
          </cell>
        </row>
        <row r="7007">
          <cell r="B7007" t="str">
            <v>135310002</v>
          </cell>
          <cell r="BH7007">
            <v>1334.82</v>
          </cell>
        </row>
        <row r="7008">
          <cell r="B7008" t="str">
            <v>135310003</v>
          </cell>
          <cell r="BH7008">
            <v>1323.09</v>
          </cell>
        </row>
        <row r="7009">
          <cell r="B7009" t="str">
            <v>135310004</v>
          </cell>
          <cell r="BH7009">
            <v>1334.82</v>
          </cell>
        </row>
        <row r="7010">
          <cell r="B7010" t="str">
            <v>135310005</v>
          </cell>
          <cell r="BH7010">
            <v>1334.82</v>
          </cell>
        </row>
        <row r="7011">
          <cell r="B7011" t="str">
            <v>135310006</v>
          </cell>
          <cell r="BH7011">
            <v>1181.19</v>
          </cell>
        </row>
        <row r="7012">
          <cell r="B7012" t="str">
            <v>135310007</v>
          </cell>
          <cell r="BH7012">
            <v>1170.9000000000001</v>
          </cell>
        </row>
        <row r="7013">
          <cell r="B7013" t="str">
            <v>135310008</v>
          </cell>
          <cell r="BH7013">
            <v>1181.19</v>
          </cell>
        </row>
        <row r="7014">
          <cell r="B7014" t="str">
            <v>135310009</v>
          </cell>
          <cell r="BH7014">
            <v>1181.19</v>
          </cell>
        </row>
        <row r="7015">
          <cell r="B7015" t="str">
            <v>135310010</v>
          </cell>
          <cell r="BH7015">
            <v>1181.19</v>
          </cell>
        </row>
        <row r="7016">
          <cell r="B7016" t="str">
            <v>135310011</v>
          </cell>
          <cell r="BH7016">
            <v>1181.19</v>
          </cell>
        </row>
        <row r="7017">
          <cell r="B7017" t="str">
            <v>135310012</v>
          </cell>
          <cell r="BH7017">
            <v>1334.82</v>
          </cell>
        </row>
        <row r="7018">
          <cell r="B7018" t="str">
            <v>135311034</v>
          </cell>
          <cell r="BH7018">
            <v>1348.63</v>
          </cell>
        </row>
        <row r="7019">
          <cell r="B7019" t="str">
            <v>135311035</v>
          </cell>
          <cell r="BH7019">
            <v>1332.68</v>
          </cell>
        </row>
        <row r="7020">
          <cell r="B7020" t="str">
            <v>135311044</v>
          </cell>
          <cell r="BH7020">
            <v>1376.23</v>
          </cell>
        </row>
        <row r="7021">
          <cell r="B7021" t="str">
            <v>135311045</v>
          </cell>
          <cell r="BH7021">
            <v>1707.52</v>
          </cell>
        </row>
        <row r="7022">
          <cell r="B7022" t="str">
            <v>135311534</v>
          </cell>
          <cell r="BH7022">
            <v>10899.39</v>
          </cell>
        </row>
        <row r="7023">
          <cell r="B7023" t="str">
            <v>135315001</v>
          </cell>
          <cell r="BH7023">
            <v>1091.25</v>
          </cell>
        </row>
        <row r="7024">
          <cell r="B7024" t="str">
            <v>135315002</v>
          </cell>
          <cell r="BH7024">
            <v>1080.93</v>
          </cell>
        </row>
        <row r="7025">
          <cell r="B7025" t="str">
            <v>135315003</v>
          </cell>
          <cell r="BH7025">
            <v>1080.93</v>
          </cell>
        </row>
        <row r="7026">
          <cell r="B7026" t="str">
            <v>135315004</v>
          </cell>
          <cell r="BH7026">
            <v>1080.93</v>
          </cell>
        </row>
        <row r="7027">
          <cell r="B7027" t="str">
            <v>135315005</v>
          </cell>
          <cell r="BH7027">
            <v>1091.25</v>
          </cell>
        </row>
        <row r="7028">
          <cell r="B7028" t="str">
            <v>135315006</v>
          </cell>
          <cell r="BH7028">
            <v>1091.25</v>
          </cell>
        </row>
        <row r="7029">
          <cell r="B7029" t="str">
            <v>135417001</v>
          </cell>
          <cell r="BH7029">
            <v>1060.83</v>
          </cell>
        </row>
        <row r="7030">
          <cell r="B7030" t="str">
            <v>135417002</v>
          </cell>
          <cell r="BH7030">
            <v>1070.97</v>
          </cell>
        </row>
        <row r="7031">
          <cell r="B7031" t="str">
            <v>135417003</v>
          </cell>
          <cell r="BH7031">
            <v>1070.97</v>
          </cell>
        </row>
        <row r="7032">
          <cell r="B7032" t="str">
            <v>135417004</v>
          </cell>
          <cell r="BH7032">
            <v>1060.83</v>
          </cell>
        </row>
        <row r="7033">
          <cell r="B7033" t="str">
            <v>135417005</v>
          </cell>
          <cell r="BH7033">
            <v>1060.83</v>
          </cell>
        </row>
        <row r="7034">
          <cell r="B7034" t="str">
            <v>135417006</v>
          </cell>
          <cell r="BH7034">
            <v>1070.97</v>
          </cell>
        </row>
        <row r="7035">
          <cell r="B7035" t="str">
            <v>135417007</v>
          </cell>
          <cell r="BH7035">
            <v>1203.79</v>
          </cell>
        </row>
        <row r="7036">
          <cell r="B7036" t="str">
            <v>135417008</v>
          </cell>
          <cell r="BH7036">
            <v>1203.79</v>
          </cell>
        </row>
        <row r="7037">
          <cell r="B7037" t="str">
            <v>135417009</v>
          </cell>
          <cell r="BH7037">
            <v>1203.79</v>
          </cell>
        </row>
        <row r="7038">
          <cell r="B7038" t="str">
            <v>135417010</v>
          </cell>
          <cell r="BH7038">
            <v>1203.79</v>
          </cell>
        </row>
        <row r="7039">
          <cell r="B7039" t="str">
            <v>135417012</v>
          </cell>
          <cell r="BH7039">
            <v>1203.79</v>
          </cell>
        </row>
        <row r="7040">
          <cell r="B7040" t="str">
            <v>135417013</v>
          </cell>
          <cell r="BH7040">
            <v>1203.79</v>
          </cell>
        </row>
        <row r="7041">
          <cell r="B7041" t="str">
            <v>135417014</v>
          </cell>
          <cell r="BH7041">
            <v>1203.79</v>
          </cell>
        </row>
        <row r="7042">
          <cell r="B7042" t="str">
            <v>135417016</v>
          </cell>
          <cell r="BH7042">
            <v>1203.79</v>
          </cell>
        </row>
        <row r="7043">
          <cell r="B7043" t="str">
            <v>135417025</v>
          </cell>
          <cell r="BH7043">
            <v>1070.97</v>
          </cell>
        </row>
        <row r="7044">
          <cell r="B7044" t="str">
            <v>135420001</v>
          </cell>
          <cell r="BH7044">
            <v>2261.84</v>
          </cell>
        </row>
        <row r="7045">
          <cell r="B7045" t="str">
            <v>135420002</v>
          </cell>
          <cell r="BH7045">
            <v>2261.84</v>
          </cell>
        </row>
        <row r="7046">
          <cell r="B7046" t="str">
            <v>135420003</v>
          </cell>
          <cell r="BH7046">
            <v>2261.84</v>
          </cell>
        </row>
        <row r="7047">
          <cell r="B7047" t="str">
            <v>135713011</v>
          </cell>
          <cell r="BH7047">
            <v>959.48</v>
          </cell>
        </row>
        <row r="7048">
          <cell r="B7048" t="str">
            <v>135713012</v>
          </cell>
          <cell r="BH7048">
            <v>959.48</v>
          </cell>
        </row>
        <row r="7049">
          <cell r="B7049" t="str">
            <v>135713014</v>
          </cell>
          <cell r="BH7049">
            <v>959.48</v>
          </cell>
        </row>
        <row r="7050">
          <cell r="B7050" t="str">
            <v>135713015</v>
          </cell>
          <cell r="BH7050">
            <v>973.1</v>
          </cell>
        </row>
        <row r="7051">
          <cell r="B7051" t="str">
            <v>135713017</v>
          </cell>
          <cell r="BH7051">
            <v>973.1</v>
          </cell>
        </row>
        <row r="7052">
          <cell r="B7052" t="str">
            <v>135713018</v>
          </cell>
          <cell r="BH7052">
            <v>1380.39</v>
          </cell>
        </row>
        <row r="7053">
          <cell r="B7053" t="str">
            <v>135713019</v>
          </cell>
          <cell r="BH7053">
            <v>1380.39</v>
          </cell>
        </row>
        <row r="7054">
          <cell r="B7054" t="str">
            <v>135713020</v>
          </cell>
          <cell r="BH7054">
            <v>1342.29</v>
          </cell>
        </row>
        <row r="7055">
          <cell r="B7055" t="str">
            <v>135713021</v>
          </cell>
          <cell r="BH7055">
            <v>1342.29</v>
          </cell>
        </row>
        <row r="7056">
          <cell r="B7056" t="str">
            <v>135713022</v>
          </cell>
          <cell r="BH7056">
            <v>1342.29</v>
          </cell>
        </row>
        <row r="7057">
          <cell r="B7057" t="str">
            <v>135725020</v>
          </cell>
          <cell r="BH7057">
            <v>1861</v>
          </cell>
        </row>
        <row r="7058">
          <cell r="B7058" t="str">
            <v>135725120</v>
          </cell>
          <cell r="BH7058">
            <v>1861</v>
          </cell>
        </row>
        <row r="7059">
          <cell r="B7059" t="str">
            <v>135732100</v>
          </cell>
          <cell r="BH7059">
            <v>1119</v>
          </cell>
        </row>
        <row r="7060">
          <cell r="B7060" t="str">
            <v>135732120</v>
          </cell>
          <cell r="BH7060">
            <v>1039</v>
          </cell>
        </row>
        <row r="7061">
          <cell r="B7061" t="str">
            <v>135732200</v>
          </cell>
          <cell r="BH7061">
            <v>1119</v>
          </cell>
        </row>
        <row r="7062">
          <cell r="B7062" t="str">
            <v>135732220</v>
          </cell>
          <cell r="BH7062">
            <v>1039</v>
          </cell>
        </row>
        <row r="7063">
          <cell r="B7063" t="str">
            <v>135732400</v>
          </cell>
          <cell r="BH7063">
            <v>1121</v>
          </cell>
        </row>
        <row r="7064">
          <cell r="B7064" t="str">
            <v>135733120</v>
          </cell>
          <cell r="BH7064">
            <v>941</v>
          </cell>
        </row>
        <row r="7065">
          <cell r="B7065" t="str">
            <v>135733220</v>
          </cell>
          <cell r="BH7065">
            <v>941</v>
          </cell>
        </row>
        <row r="7066">
          <cell r="B7066" t="str">
            <v>135740200</v>
          </cell>
          <cell r="BH7066">
            <v>431</v>
          </cell>
        </row>
        <row r="7067">
          <cell r="B7067" t="str">
            <v>135740201</v>
          </cell>
          <cell r="BH7067">
            <v>414</v>
          </cell>
        </row>
        <row r="7068">
          <cell r="B7068" t="str">
            <v>135740220</v>
          </cell>
          <cell r="BH7068">
            <v>453</v>
          </cell>
        </row>
        <row r="7069">
          <cell r="B7069" t="str">
            <v>135740225</v>
          </cell>
          <cell r="BH7069">
            <v>500</v>
          </cell>
        </row>
        <row r="7070">
          <cell r="B7070" t="str">
            <v>135740240</v>
          </cell>
          <cell r="BH7070">
            <v>453</v>
          </cell>
        </row>
        <row r="7071">
          <cell r="B7071" t="str">
            <v>135740245</v>
          </cell>
          <cell r="BH7071">
            <v>500</v>
          </cell>
        </row>
        <row r="7072">
          <cell r="B7072" t="str">
            <v>135740400</v>
          </cell>
          <cell r="BH7072">
            <v>431</v>
          </cell>
        </row>
        <row r="7073">
          <cell r="B7073" t="str">
            <v>135740401</v>
          </cell>
          <cell r="BH7073">
            <v>414</v>
          </cell>
        </row>
        <row r="7074">
          <cell r="B7074" t="str">
            <v>135740420</v>
          </cell>
          <cell r="BH7074">
            <v>453</v>
          </cell>
        </row>
        <row r="7075">
          <cell r="B7075" t="str">
            <v>135740425</v>
          </cell>
          <cell r="BH7075">
            <v>500</v>
          </cell>
        </row>
        <row r="7076">
          <cell r="B7076" t="str">
            <v>135740427</v>
          </cell>
          <cell r="BH7076">
            <v>500</v>
          </cell>
        </row>
        <row r="7077">
          <cell r="B7077" t="str">
            <v>135740440</v>
          </cell>
          <cell r="BH7077">
            <v>453</v>
          </cell>
        </row>
        <row r="7078">
          <cell r="B7078" t="str">
            <v>135740445</v>
          </cell>
          <cell r="BH7078">
            <v>500</v>
          </cell>
        </row>
        <row r="7079">
          <cell r="B7079" t="str">
            <v>135740447</v>
          </cell>
          <cell r="BH7079">
            <v>500</v>
          </cell>
        </row>
        <row r="7080">
          <cell r="B7080" t="str">
            <v>135741200</v>
          </cell>
          <cell r="BH7080">
            <v>431</v>
          </cell>
        </row>
        <row r="7081">
          <cell r="B7081" t="str">
            <v>135741201</v>
          </cell>
          <cell r="BH7081">
            <v>414</v>
          </cell>
        </row>
        <row r="7082">
          <cell r="B7082" t="str">
            <v>135741225</v>
          </cell>
          <cell r="BH7082">
            <v>486</v>
          </cell>
        </row>
        <row r="7083">
          <cell r="B7083" t="str">
            <v>135741401</v>
          </cell>
          <cell r="BH7083">
            <v>414</v>
          </cell>
        </row>
        <row r="7084">
          <cell r="B7084" t="str">
            <v>135741427</v>
          </cell>
          <cell r="BH7084">
            <v>486</v>
          </cell>
        </row>
        <row r="7085">
          <cell r="B7085" t="str">
            <v>135745420</v>
          </cell>
          <cell r="BH7085">
            <v>486</v>
          </cell>
        </row>
        <row r="7086">
          <cell r="B7086" t="str">
            <v>135745429</v>
          </cell>
          <cell r="BH7086">
            <v>506</v>
          </cell>
        </row>
        <row r="7087">
          <cell r="B7087" t="str">
            <v>135745440</v>
          </cell>
          <cell r="BH7087">
            <v>486</v>
          </cell>
        </row>
        <row r="7088">
          <cell r="B7088" t="str">
            <v>135745449</v>
          </cell>
          <cell r="BH7088">
            <v>506</v>
          </cell>
        </row>
        <row r="7089">
          <cell r="B7089" t="str">
            <v>135746429</v>
          </cell>
          <cell r="BH7089">
            <v>491</v>
          </cell>
        </row>
        <row r="7090">
          <cell r="B7090" t="str">
            <v>135746440</v>
          </cell>
          <cell r="BH7090">
            <v>486</v>
          </cell>
        </row>
        <row r="7091">
          <cell r="B7091" t="str">
            <v>135746449</v>
          </cell>
          <cell r="BH7091">
            <v>491</v>
          </cell>
        </row>
        <row r="7092">
          <cell r="B7092" t="str">
            <v>135756113</v>
          </cell>
          <cell r="BH7092">
            <v>175</v>
          </cell>
        </row>
        <row r="7093">
          <cell r="B7093" t="str">
            <v>135756115</v>
          </cell>
          <cell r="BH7093">
            <v>175</v>
          </cell>
        </row>
        <row r="7094">
          <cell r="B7094" t="str">
            <v>135756118</v>
          </cell>
          <cell r="BH7094">
            <v>175</v>
          </cell>
        </row>
        <row r="7095">
          <cell r="B7095" t="str">
            <v>135756122</v>
          </cell>
          <cell r="BH7095">
            <v>175</v>
          </cell>
        </row>
        <row r="7096">
          <cell r="B7096" t="str">
            <v>135756213</v>
          </cell>
          <cell r="BH7096">
            <v>175</v>
          </cell>
        </row>
        <row r="7097">
          <cell r="B7097" t="str">
            <v>135756215</v>
          </cell>
          <cell r="BH7097">
            <v>175</v>
          </cell>
        </row>
        <row r="7098">
          <cell r="B7098" t="str">
            <v>135756218</v>
          </cell>
          <cell r="BH7098">
            <v>175</v>
          </cell>
        </row>
        <row r="7099">
          <cell r="B7099" t="str">
            <v>135756222</v>
          </cell>
          <cell r="BH7099">
            <v>175</v>
          </cell>
        </row>
        <row r="7100">
          <cell r="B7100" t="str">
            <v>135756312</v>
          </cell>
          <cell r="BH7100">
            <v>175</v>
          </cell>
        </row>
        <row r="7101">
          <cell r="B7101" t="str">
            <v>135756315</v>
          </cell>
          <cell r="BH7101">
            <v>175</v>
          </cell>
        </row>
        <row r="7102">
          <cell r="B7102" t="str">
            <v>135756318</v>
          </cell>
          <cell r="BH7102">
            <v>175</v>
          </cell>
        </row>
        <row r="7103">
          <cell r="B7103" t="str">
            <v>135756412</v>
          </cell>
          <cell r="BH7103">
            <v>175</v>
          </cell>
        </row>
        <row r="7104">
          <cell r="B7104" t="str">
            <v>135756415</v>
          </cell>
          <cell r="BH7104">
            <v>175</v>
          </cell>
        </row>
        <row r="7105">
          <cell r="B7105" t="str">
            <v>135756418</v>
          </cell>
          <cell r="BH7105">
            <v>175</v>
          </cell>
        </row>
        <row r="7106">
          <cell r="B7106" t="str">
            <v>135756515</v>
          </cell>
          <cell r="BH7106">
            <v>175</v>
          </cell>
        </row>
        <row r="7107">
          <cell r="B7107" t="str">
            <v>135756518</v>
          </cell>
          <cell r="BH7107">
            <v>175</v>
          </cell>
        </row>
        <row r="7108">
          <cell r="B7108" t="str">
            <v>135756612</v>
          </cell>
          <cell r="BH7108">
            <v>175</v>
          </cell>
        </row>
        <row r="7109">
          <cell r="B7109" t="str">
            <v>135756613</v>
          </cell>
          <cell r="BH7109">
            <v>175</v>
          </cell>
        </row>
        <row r="7110">
          <cell r="B7110" t="str">
            <v>135756615</v>
          </cell>
          <cell r="BH7110">
            <v>175</v>
          </cell>
        </row>
        <row r="7111">
          <cell r="B7111" t="str">
            <v>135756618</v>
          </cell>
          <cell r="BH7111">
            <v>175</v>
          </cell>
        </row>
        <row r="7112">
          <cell r="B7112" t="str">
            <v>135756622</v>
          </cell>
          <cell r="BH7112">
            <v>175</v>
          </cell>
        </row>
        <row r="7113">
          <cell r="B7113" t="str">
            <v>135756712</v>
          </cell>
          <cell r="BH7113">
            <v>175</v>
          </cell>
        </row>
        <row r="7114">
          <cell r="B7114" t="str">
            <v>135756713</v>
          </cell>
          <cell r="BH7114">
            <v>175</v>
          </cell>
        </row>
        <row r="7115">
          <cell r="B7115" t="str">
            <v>135756715</v>
          </cell>
          <cell r="BH7115">
            <v>175</v>
          </cell>
        </row>
        <row r="7116">
          <cell r="B7116" t="str">
            <v>135756718</v>
          </cell>
          <cell r="BH7116">
            <v>175</v>
          </cell>
        </row>
        <row r="7117">
          <cell r="B7117" t="str">
            <v>135757412</v>
          </cell>
          <cell r="BH7117">
            <v>541</v>
          </cell>
        </row>
        <row r="7118">
          <cell r="B7118" t="str">
            <v>135757415</v>
          </cell>
          <cell r="BH7118">
            <v>541</v>
          </cell>
        </row>
        <row r="7119">
          <cell r="B7119" t="str">
            <v>135757420</v>
          </cell>
          <cell r="BH7119">
            <v>540</v>
          </cell>
        </row>
        <row r="7120">
          <cell r="B7120" t="str">
            <v>135760000</v>
          </cell>
          <cell r="BH7120">
            <v>304</v>
          </cell>
        </row>
        <row r="7121">
          <cell r="B7121" t="str">
            <v>135760409</v>
          </cell>
          <cell r="BH7121">
            <v>540</v>
          </cell>
        </row>
        <row r="7122">
          <cell r="B7122" t="str">
            <v>135760412</v>
          </cell>
          <cell r="BH7122">
            <v>540</v>
          </cell>
        </row>
        <row r="7123">
          <cell r="B7123" t="str">
            <v>135760509</v>
          </cell>
          <cell r="BH7123">
            <v>540</v>
          </cell>
        </row>
        <row r="7124">
          <cell r="B7124" t="str">
            <v>135760512</v>
          </cell>
          <cell r="BH7124">
            <v>540</v>
          </cell>
        </row>
        <row r="7125">
          <cell r="B7125" t="str">
            <v>135764000</v>
          </cell>
          <cell r="BH7125">
            <v>250</v>
          </cell>
        </row>
        <row r="7126">
          <cell r="B7126" t="str">
            <v>135764415</v>
          </cell>
          <cell r="BH7126">
            <v>437</v>
          </cell>
        </row>
        <row r="7127">
          <cell r="B7127" t="str">
            <v>135764418</v>
          </cell>
          <cell r="BH7127">
            <v>437</v>
          </cell>
        </row>
        <row r="7128">
          <cell r="B7128" t="str">
            <v>135764515</v>
          </cell>
          <cell r="BH7128">
            <v>437</v>
          </cell>
        </row>
        <row r="7129">
          <cell r="B7129" t="str">
            <v>135764518</v>
          </cell>
          <cell r="BH7129">
            <v>437</v>
          </cell>
        </row>
        <row r="7130">
          <cell r="B7130" t="str">
            <v>135767409</v>
          </cell>
          <cell r="BH7130">
            <v>540</v>
          </cell>
        </row>
        <row r="7131">
          <cell r="B7131" t="str">
            <v>135767412</v>
          </cell>
          <cell r="BH7131">
            <v>540</v>
          </cell>
        </row>
        <row r="7132">
          <cell r="B7132" t="str">
            <v>135767509</v>
          </cell>
          <cell r="BH7132">
            <v>540</v>
          </cell>
        </row>
        <row r="7133">
          <cell r="B7133" t="str">
            <v>135767512</v>
          </cell>
          <cell r="BH7133">
            <v>540</v>
          </cell>
        </row>
        <row r="7134">
          <cell r="B7134" t="str">
            <v>135770000</v>
          </cell>
          <cell r="BH7134">
            <v>305</v>
          </cell>
        </row>
        <row r="7135">
          <cell r="B7135" t="str">
            <v>135770509</v>
          </cell>
          <cell r="BH7135">
            <v>540</v>
          </cell>
        </row>
        <row r="7136">
          <cell r="B7136" t="str">
            <v>135770512</v>
          </cell>
          <cell r="BH7136">
            <v>540</v>
          </cell>
        </row>
        <row r="7137">
          <cell r="B7137" t="str">
            <v>135770515</v>
          </cell>
          <cell r="BH7137">
            <v>540</v>
          </cell>
        </row>
        <row r="7138">
          <cell r="B7138" t="str">
            <v>135770518</v>
          </cell>
          <cell r="BH7138">
            <v>540</v>
          </cell>
        </row>
        <row r="7139">
          <cell r="B7139" t="str">
            <v>135774000</v>
          </cell>
          <cell r="BH7139">
            <v>250</v>
          </cell>
        </row>
        <row r="7140">
          <cell r="B7140" t="str">
            <v>135774407</v>
          </cell>
          <cell r="BH7140">
            <v>424</v>
          </cell>
        </row>
        <row r="7141">
          <cell r="B7141" t="str">
            <v>135774409</v>
          </cell>
          <cell r="BH7141">
            <v>438</v>
          </cell>
        </row>
        <row r="7142">
          <cell r="B7142" t="str">
            <v>135774412</v>
          </cell>
          <cell r="BH7142">
            <v>438</v>
          </cell>
        </row>
        <row r="7143">
          <cell r="B7143" t="str">
            <v>135774415</v>
          </cell>
          <cell r="BH7143">
            <v>438</v>
          </cell>
        </row>
        <row r="7144">
          <cell r="B7144" t="str">
            <v>135774418</v>
          </cell>
          <cell r="BH7144">
            <v>438</v>
          </cell>
        </row>
        <row r="7145">
          <cell r="B7145" t="str">
            <v>135774423</v>
          </cell>
          <cell r="BH7145">
            <v>438</v>
          </cell>
        </row>
        <row r="7146">
          <cell r="B7146" t="str">
            <v>135774427</v>
          </cell>
          <cell r="BH7146">
            <v>438</v>
          </cell>
        </row>
        <row r="7147">
          <cell r="B7147" t="str">
            <v>135777509</v>
          </cell>
          <cell r="BH7147">
            <v>540</v>
          </cell>
        </row>
        <row r="7148">
          <cell r="B7148" t="str">
            <v>135777512</v>
          </cell>
          <cell r="BH7148">
            <v>540</v>
          </cell>
        </row>
        <row r="7149">
          <cell r="B7149" t="str">
            <v>135777515</v>
          </cell>
          <cell r="BH7149">
            <v>540</v>
          </cell>
        </row>
        <row r="7150">
          <cell r="B7150" t="str">
            <v>135777518</v>
          </cell>
          <cell r="BH7150">
            <v>540</v>
          </cell>
        </row>
        <row r="7151">
          <cell r="B7151" t="str">
            <v>135779909</v>
          </cell>
          <cell r="BH7151">
            <v>440</v>
          </cell>
        </row>
        <row r="7152">
          <cell r="B7152" t="str">
            <v>135779912</v>
          </cell>
          <cell r="BH7152">
            <v>440</v>
          </cell>
        </row>
        <row r="7153">
          <cell r="B7153" t="str">
            <v>135779915</v>
          </cell>
          <cell r="BH7153">
            <v>440</v>
          </cell>
        </row>
        <row r="7154">
          <cell r="B7154" t="str">
            <v>135779918</v>
          </cell>
          <cell r="BH7154">
            <v>440</v>
          </cell>
        </row>
        <row r="7155">
          <cell r="B7155" t="str">
            <v>135779923</v>
          </cell>
          <cell r="BH7155">
            <v>440</v>
          </cell>
        </row>
        <row r="7156">
          <cell r="B7156" t="str">
            <v>135780000</v>
          </cell>
          <cell r="BH7156">
            <v>306</v>
          </cell>
        </row>
        <row r="7157">
          <cell r="B7157" t="str">
            <v>135780100</v>
          </cell>
          <cell r="BH7157">
            <v>234</v>
          </cell>
        </row>
        <row r="7158">
          <cell r="B7158" t="str">
            <v>135780312</v>
          </cell>
          <cell r="BH7158">
            <v>459</v>
          </cell>
        </row>
        <row r="7159">
          <cell r="B7159" t="str">
            <v>135780315</v>
          </cell>
          <cell r="BH7159">
            <v>459</v>
          </cell>
        </row>
        <row r="7160">
          <cell r="B7160" t="str">
            <v>135780318</v>
          </cell>
          <cell r="BH7160">
            <v>459</v>
          </cell>
        </row>
        <row r="7161">
          <cell r="B7161" t="str">
            <v>135780423</v>
          </cell>
          <cell r="BH7161">
            <v>459</v>
          </cell>
        </row>
        <row r="7162">
          <cell r="B7162" t="str">
            <v>135780427</v>
          </cell>
          <cell r="BH7162">
            <v>459</v>
          </cell>
        </row>
        <row r="7163">
          <cell r="B7163" t="str">
            <v>135782305</v>
          </cell>
          <cell r="BH7163">
            <v>437</v>
          </cell>
        </row>
        <row r="7164">
          <cell r="B7164" t="str">
            <v>135790312</v>
          </cell>
          <cell r="BH7164">
            <v>529</v>
          </cell>
        </row>
        <row r="7165">
          <cell r="B7165" t="str">
            <v>135790313</v>
          </cell>
          <cell r="BH7165">
            <v>529</v>
          </cell>
        </row>
        <row r="7166">
          <cell r="B7166" t="str">
            <v>135790314</v>
          </cell>
          <cell r="BH7166">
            <v>529</v>
          </cell>
        </row>
        <row r="7167">
          <cell r="B7167" t="str">
            <v>135790315</v>
          </cell>
          <cell r="BH7167">
            <v>529</v>
          </cell>
        </row>
        <row r="7168">
          <cell r="B7168" t="str">
            <v>135790318</v>
          </cell>
          <cell r="BH7168">
            <v>529</v>
          </cell>
        </row>
        <row r="7169">
          <cell r="B7169" t="str">
            <v>135790322</v>
          </cell>
          <cell r="BH7169">
            <v>529</v>
          </cell>
        </row>
        <row r="7170">
          <cell r="B7170" t="str">
            <v>135793405</v>
          </cell>
          <cell r="BH7170">
            <v>420</v>
          </cell>
        </row>
        <row r="7171">
          <cell r="B7171" t="str">
            <v>135794312</v>
          </cell>
          <cell r="BH7171">
            <v>447</v>
          </cell>
        </row>
        <row r="7172">
          <cell r="B7172" t="str">
            <v>135794313</v>
          </cell>
          <cell r="BH7172">
            <v>447</v>
          </cell>
        </row>
        <row r="7173">
          <cell r="B7173" t="str">
            <v>135794314</v>
          </cell>
          <cell r="BH7173">
            <v>447</v>
          </cell>
        </row>
        <row r="7174">
          <cell r="B7174" t="str">
            <v>135794315</v>
          </cell>
          <cell r="BH7174">
            <v>447</v>
          </cell>
        </row>
        <row r="7175">
          <cell r="B7175" t="str">
            <v>135794318</v>
          </cell>
          <cell r="BH7175">
            <v>447</v>
          </cell>
        </row>
        <row r="7176">
          <cell r="B7176" t="str">
            <v>135794322</v>
          </cell>
          <cell r="BH7176">
            <v>447</v>
          </cell>
        </row>
        <row r="7177">
          <cell r="B7177" t="str">
            <v>135797412</v>
          </cell>
          <cell r="BH7177">
            <v>529</v>
          </cell>
        </row>
        <row r="7178">
          <cell r="B7178" t="str">
            <v>135797413</v>
          </cell>
          <cell r="BH7178">
            <v>529</v>
          </cell>
        </row>
        <row r="7179">
          <cell r="B7179" t="str">
            <v>135797414</v>
          </cell>
          <cell r="BH7179">
            <v>529</v>
          </cell>
        </row>
        <row r="7180">
          <cell r="B7180" t="str">
            <v>135797415</v>
          </cell>
          <cell r="BH7180">
            <v>529</v>
          </cell>
        </row>
        <row r="7181">
          <cell r="B7181" t="str">
            <v>135797418</v>
          </cell>
          <cell r="BH7181">
            <v>529</v>
          </cell>
        </row>
        <row r="7182">
          <cell r="B7182" t="str">
            <v>135797422</v>
          </cell>
          <cell r="BH7182">
            <v>529</v>
          </cell>
        </row>
        <row r="7183">
          <cell r="B7183" t="str">
            <v>135972001</v>
          </cell>
          <cell r="BH7183" t="e">
            <v>#VALUE!</v>
          </cell>
        </row>
        <row r="7184">
          <cell r="B7184" t="str">
            <v>135972501</v>
          </cell>
          <cell r="BH7184" t="e">
            <v>#VALUE!</v>
          </cell>
        </row>
        <row r="7185">
          <cell r="B7185" t="str">
            <v>136150200</v>
          </cell>
          <cell r="BH7185">
            <v>569</v>
          </cell>
        </row>
        <row r="7186">
          <cell r="B7186" t="str">
            <v>136150208</v>
          </cell>
          <cell r="BH7186">
            <v>569</v>
          </cell>
        </row>
        <row r="7187">
          <cell r="B7187" t="str">
            <v>136150209</v>
          </cell>
          <cell r="BH7187">
            <v>569</v>
          </cell>
        </row>
        <row r="7188">
          <cell r="B7188" t="str">
            <v>136150210</v>
          </cell>
          <cell r="BH7188">
            <v>569</v>
          </cell>
        </row>
        <row r="7189">
          <cell r="B7189" t="str">
            <v>136150211</v>
          </cell>
          <cell r="BH7189">
            <v>569</v>
          </cell>
        </row>
        <row r="7190">
          <cell r="B7190" t="str">
            <v>136155100</v>
          </cell>
          <cell r="BH7190">
            <v>539</v>
          </cell>
        </row>
        <row r="7191">
          <cell r="B7191" t="str">
            <v>136155107</v>
          </cell>
          <cell r="BH7191">
            <v>529</v>
          </cell>
        </row>
        <row r="7192">
          <cell r="B7192" t="str">
            <v>136155108</v>
          </cell>
          <cell r="BH7192">
            <v>539</v>
          </cell>
        </row>
        <row r="7193">
          <cell r="B7193" t="str">
            <v>136155109</v>
          </cell>
          <cell r="BH7193">
            <v>539</v>
          </cell>
        </row>
        <row r="7194">
          <cell r="B7194" t="str">
            <v>136155110</v>
          </cell>
          <cell r="BH7194">
            <v>539</v>
          </cell>
        </row>
        <row r="7195">
          <cell r="B7195" t="str">
            <v>136155112</v>
          </cell>
          <cell r="BH7195">
            <v>539</v>
          </cell>
        </row>
        <row r="7196">
          <cell r="B7196" t="str">
            <v>136155113</v>
          </cell>
          <cell r="BH7196">
            <v>539</v>
          </cell>
        </row>
        <row r="7197">
          <cell r="B7197" t="str">
            <v>136155114</v>
          </cell>
          <cell r="BH7197">
            <v>539</v>
          </cell>
        </row>
        <row r="7198">
          <cell r="B7198" t="str">
            <v>136156108</v>
          </cell>
          <cell r="BH7198">
            <v>539</v>
          </cell>
        </row>
        <row r="7199">
          <cell r="B7199" t="str">
            <v>136790000</v>
          </cell>
          <cell r="BH7199">
            <v>301</v>
          </cell>
        </row>
        <row r="7200">
          <cell r="B7200" t="str">
            <v>136790312</v>
          </cell>
          <cell r="BH7200">
            <v>550</v>
          </cell>
        </row>
        <row r="7201">
          <cell r="B7201" t="str">
            <v>136790313</v>
          </cell>
          <cell r="BH7201">
            <v>554</v>
          </cell>
        </row>
        <row r="7202">
          <cell r="B7202" t="str">
            <v>136790314</v>
          </cell>
          <cell r="BH7202">
            <v>554</v>
          </cell>
        </row>
        <row r="7203">
          <cell r="B7203" t="str">
            <v>136790315</v>
          </cell>
          <cell r="BH7203">
            <v>554</v>
          </cell>
        </row>
        <row r="7204">
          <cell r="B7204" t="str">
            <v>136790318</v>
          </cell>
          <cell r="BH7204">
            <v>554</v>
          </cell>
        </row>
        <row r="7205">
          <cell r="B7205" t="str">
            <v>136790322</v>
          </cell>
          <cell r="BH7205">
            <v>554</v>
          </cell>
        </row>
        <row r="7206">
          <cell r="B7206" t="str">
            <v>136794000</v>
          </cell>
          <cell r="BH7206">
            <v>231</v>
          </cell>
        </row>
        <row r="7207">
          <cell r="B7207" t="str">
            <v>136794312</v>
          </cell>
          <cell r="BH7207">
            <v>468</v>
          </cell>
        </row>
        <row r="7208">
          <cell r="B7208" t="str">
            <v>136794313</v>
          </cell>
          <cell r="BH7208">
            <v>468</v>
          </cell>
        </row>
        <row r="7209">
          <cell r="B7209" t="str">
            <v>136794314</v>
          </cell>
          <cell r="BH7209">
            <v>468</v>
          </cell>
        </row>
        <row r="7210">
          <cell r="B7210" t="str">
            <v>136794315</v>
          </cell>
          <cell r="BH7210">
            <v>468</v>
          </cell>
        </row>
        <row r="7211">
          <cell r="B7211" t="str">
            <v>136794318</v>
          </cell>
          <cell r="BH7211">
            <v>468</v>
          </cell>
        </row>
        <row r="7212">
          <cell r="B7212" t="str">
            <v>136794322</v>
          </cell>
          <cell r="BH7212">
            <v>468</v>
          </cell>
        </row>
        <row r="7213">
          <cell r="B7213" t="str">
            <v>136797412</v>
          </cell>
          <cell r="BH7213">
            <v>560</v>
          </cell>
        </row>
        <row r="7214">
          <cell r="B7214" t="str">
            <v>136797413</v>
          </cell>
          <cell r="BH7214">
            <v>560</v>
          </cell>
        </row>
        <row r="7215">
          <cell r="B7215" t="str">
            <v>136797414</v>
          </cell>
          <cell r="BH7215">
            <v>560</v>
          </cell>
        </row>
        <row r="7216">
          <cell r="B7216" t="str">
            <v>136797415</v>
          </cell>
          <cell r="BH7216">
            <v>560</v>
          </cell>
        </row>
        <row r="7217">
          <cell r="B7217" t="str">
            <v>136797418</v>
          </cell>
          <cell r="BH7217">
            <v>560</v>
          </cell>
        </row>
        <row r="7218">
          <cell r="B7218" t="str">
            <v>136797422</v>
          </cell>
          <cell r="BH7218">
            <v>560</v>
          </cell>
        </row>
        <row r="7219">
          <cell r="B7219" t="str">
            <v>136798315</v>
          </cell>
          <cell r="BH7219">
            <v>570</v>
          </cell>
        </row>
        <row r="7220">
          <cell r="B7220" t="str">
            <v>136798318</v>
          </cell>
          <cell r="BH7220">
            <v>570</v>
          </cell>
        </row>
        <row r="7221">
          <cell r="B7221" t="str">
            <v>136798322</v>
          </cell>
          <cell r="BH7221">
            <v>570</v>
          </cell>
        </row>
        <row r="7222">
          <cell r="B7222" t="str">
            <v>138010800</v>
          </cell>
          <cell r="BH7222">
            <v>37.409999999999997</v>
          </cell>
        </row>
        <row r="7223">
          <cell r="B7223" t="str">
            <v>138010900</v>
          </cell>
          <cell r="BH7223">
            <v>52.29</v>
          </cell>
        </row>
        <row r="7224">
          <cell r="B7224" t="str">
            <v>138310300</v>
          </cell>
          <cell r="BH7224">
            <v>31.38</v>
          </cell>
        </row>
        <row r="7225">
          <cell r="B7225" t="str">
            <v>138310320</v>
          </cell>
          <cell r="BH7225">
            <v>32</v>
          </cell>
        </row>
        <row r="7226">
          <cell r="B7226" t="str">
            <v>138350100</v>
          </cell>
          <cell r="BH7226">
            <v>108</v>
          </cell>
        </row>
        <row r="7227">
          <cell r="B7227" t="str">
            <v>138350901</v>
          </cell>
          <cell r="BH7227">
            <v>13</v>
          </cell>
        </row>
        <row r="7228">
          <cell r="B7228" t="str">
            <v>138360000</v>
          </cell>
          <cell r="BH7228">
            <v>205</v>
          </cell>
        </row>
        <row r="7229">
          <cell r="B7229" t="str">
            <v>138360200</v>
          </cell>
          <cell r="BH7229">
            <v>127</v>
          </cell>
        </row>
        <row r="7230">
          <cell r="B7230" t="str">
            <v>138390000</v>
          </cell>
          <cell r="BH7230">
            <v>372</v>
          </cell>
        </row>
        <row r="7231">
          <cell r="B7231" t="str">
            <v>138400000</v>
          </cell>
          <cell r="BH7231">
            <v>86</v>
          </cell>
        </row>
        <row r="7232">
          <cell r="B7232" t="str">
            <v>138790001</v>
          </cell>
          <cell r="BH7232">
            <v>28</v>
          </cell>
        </row>
        <row r="7233">
          <cell r="B7233" t="str">
            <v>138790003</v>
          </cell>
          <cell r="BH7233">
            <v>29</v>
          </cell>
        </row>
        <row r="7234">
          <cell r="B7234" t="str">
            <v>138790005</v>
          </cell>
          <cell r="BH7234">
            <v>26</v>
          </cell>
        </row>
        <row r="7235">
          <cell r="B7235" t="str">
            <v>138790057</v>
          </cell>
          <cell r="BH7235">
            <v>135</v>
          </cell>
        </row>
        <row r="7236">
          <cell r="B7236" t="str">
            <v>138790058</v>
          </cell>
          <cell r="BH7236">
            <v>125</v>
          </cell>
        </row>
        <row r="7237">
          <cell r="B7237" t="str">
            <v>138790059</v>
          </cell>
          <cell r="BH7237">
            <v>135</v>
          </cell>
        </row>
        <row r="7238">
          <cell r="B7238" t="str">
            <v>138790111</v>
          </cell>
          <cell r="BH7238">
            <v>92</v>
          </cell>
        </row>
        <row r="7239">
          <cell r="B7239" t="str">
            <v>138790112</v>
          </cell>
          <cell r="BH7239">
            <v>109</v>
          </cell>
        </row>
        <row r="7240">
          <cell r="B7240" t="str">
            <v>138790113</v>
          </cell>
          <cell r="BH7240">
            <v>48</v>
          </cell>
        </row>
        <row r="7241">
          <cell r="B7241" t="str">
            <v>138790114</v>
          </cell>
          <cell r="BH7241">
            <v>62</v>
          </cell>
        </row>
        <row r="7242">
          <cell r="B7242" t="str">
            <v>138790115</v>
          </cell>
          <cell r="BH7242">
            <v>59</v>
          </cell>
        </row>
        <row r="7243">
          <cell r="B7243" t="str">
            <v>138790121</v>
          </cell>
          <cell r="BH7243">
            <v>17</v>
          </cell>
        </row>
        <row r="7244">
          <cell r="B7244" t="str">
            <v>138790122</v>
          </cell>
          <cell r="BH7244">
            <v>23</v>
          </cell>
        </row>
        <row r="7245">
          <cell r="B7245" t="str">
            <v>139270100</v>
          </cell>
          <cell r="BH7245">
            <v>34</v>
          </cell>
        </row>
        <row r="7246">
          <cell r="B7246" t="str">
            <v>139270200</v>
          </cell>
          <cell r="BH7246">
            <v>74</v>
          </cell>
        </row>
        <row r="7247">
          <cell r="B7247" t="str">
            <v>139270210</v>
          </cell>
          <cell r="BH7247">
            <v>35</v>
          </cell>
        </row>
        <row r="7248">
          <cell r="B7248" t="str">
            <v>139270220</v>
          </cell>
          <cell r="BH7248">
            <v>34</v>
          </cell>
        </row>
        <row r="7249">
          <cell r="B7249" t="str">
            <v>139270250</v>
          </cell>
          <cell r="BH7249">
            <v>54</v>
          </cell>
        </row>
        <row r="7250">
          <cell r="B7250" t="str">
            <v>139270260</v>
          </cell>
          <cell r="BH7250">
            <v>148</v>
          </cell>
        </row>
        <row r="7251">
          <cell r="B7251" t="str">
            <v>139280200</v>
          </cell>
          <cell r="BH7251">
            <v>77</v>
          </cell>
        </row>
        <row r="7252">
          <cell r="B7252" t="str">
            <v>139280250</v>
          </cell>
          <cell r="BH7252">
            <v>63</v>
          </cell>
        </row>
        <row r="7253">
          <cell r="B7253" t="str">
            <v>139790100</v>
          </cell>
          <cell r="BH7253">
            <v>50</v>
          </cell>
        </row>
        <row r="7254">
          <cell r="B7254" t="str">
            <v>139790105</v>
          </cell>
          <cell r="BH7254">
            <v>15</v>
          </cell>
        </row>
        <row r="7255">
          <cell r="B7255" t="str">
            <v>139790200</v>
          </cell>
          <cell r="BH7255">
            <v>71</v>
          </cell>
        </row>
        <row r="7256">
          <cell r="B7256" t="str">
            <v>139790214</v>
          </cell>
          <cell r="BH7256">
            <v>11.71</v>
          </cell>
        </row>
        <row r="7257">
          <cell r="B7257" t="str">
            <v>139790215</v>
          </cell>
          <cell r="BH7257">
            <v>18.52</v>
          </cell>
        </row>
        <row r="7258">
          <cell r="B7258" t="str">
            <v>139798200</v>
          </cell>
          <cell r="BH7258">
            <v>212</v>
          </cell>
        </row>
        <row r="7259">
          <cell r="B7259" t="str">
            <v>143380100</v>
          </cell>
          <cell r="BH7259">
            <v>60.7</v>
          </cell>
        </row>
        <row r="7260">
          <cell r="B7260" t="str">
            <v>143380110</v>
          </cell>
          <cell r="BH7260">
            <v>78.42</v>
          </cell>
        </row>
        <row r="7261">
          <cell r="B7261" t="str">
            <v>143380130</v>
          </cell>
          <cell r="BH7261">
            <v>24.66</v>
          </cell>
        </row>
        <row r="7262">
          <cell r="B7262" t="str">
            <v>143380200</v>
          </cell>
          <cell r="BH7262">
            <v>70.489999999999995</v>
          </cell>
        </row>
        <row r="7263">
          <cell r="B7263" t="str">
            <v>143380210</v>
          </cell>
          <cell r="BH7263">
            <v>120.67</v>
          </cell>
        </row>
        <row r="7264">
          <cell r="B7264" t="str">
            <v>143380300</v>
          </cell>
          <cell r="BH7264">
            <v>71.22</v>
          </cell>
        </row>
        <row r="7265">
          <cell r="B7265" t="str">
            <v>143380310</v>
          </cell>
          <cell r="BH7265">
            <v>123.22</v>
          </cell>
        </row>
        <row r="7266">
          <cell r="B7266" t="str">
            <v>143380400</v>
          </cell>
          <cell r="BH7266">
            <v>70.489999999999995</v>
          </cell>
        </row>
        <row r="7267">
          <cell r="B7267" t="str">
            <v>143380410</v>
          </cell>
          <cell r="BH7267">
            <v>119.55</v>
          </cell>
        </row>
        <row r="7268">
          <cell r="B7268" t="str">
            <v>143400005</v>
          </cell>
          <cell r="BH7268">
            <v>366.26</v>
          </cell>
        </row>
        <row r="7269">
          <cell r="B7269" t="str">
            <v>144000090</v>
          </cell>
          <cell r="BH7269">
            <v>631.65</v>
          </cell>
        </row>
        <row r="7270">
          <cell r="B7270" t="str">
            <v>144000091</v>
          </cell>
          <cell r="BH7270">
            <v>2043.95</v>
          </cell>
        </row>
        <row r="7271">
          <cell r="B7271" t="str">
            <v>144010100</v>
          </cell>
          <cell r="BH7271">
            <v>559.01</v>
          </cell>
        </row>
        <row r="7272">
          <cell r="B7272" t="str">
            <v>144010991</v>
          </cell>
          <cell r="BH7272">
            <v>996.86</v>
          </cell>
        </row>
        <row r="7273">
          <cell r="B7273" t="str">
            <v>144020090</v>
          </cell>
          <cell r="BH7273">
            <v>294.17</v>
          </cell>
        </row>
        <row r="7274">
          <cell r="B7274" t="str">
            <v>144020095</v>
          </cell>
          <cell r="BH7274">
            <v>1112.1300000000001</v>
          </cell>
        </row>
        <row r="7275">
          <cell r="B7275" t="str">
            <v>144020200</v>
          </cell>
          <cell r="BH7275">
            <v>652</v>
          </cell>
        </row>
        <row r="7276">
          <cell r="B7276" t="str">
            <v>144020620</v>
          </cell>
          <cell r="BH7276">
            <v>893.16</v>
          </cell>
        </row>
        <row r="7277">
          <cell r="B7277" t="str">
            <v>144020690</v>
          </cell>
          <cell r="BH7277">
            <v>280.27</v>
          </cell>
        </row>
        <row r="7278">
          <cell r="B7278" t="str">
            <v>144020691</v>
          </cell>
          <cell r="BH7278">
            <v>296.95999999999998</v>
          </cell>
        </row>
        <row r="7279">
          <cell r="B7279" t="str">
            <v>144020692</v>
          </cell>
          <cell r="BH7279">
            <v>1145.03</v>
          </cell>
        </row>
        <row r="7280">
          <cell r="B7280" t="str">
            <v>144020695</v>
          </cell>
          <cell r="BH7280">
            <v>1226.26</v>
          </cell>
        </row>
        <row r="7281">
          <cell r="B7281" t="str">
            <v>144025090</v>
          </cell>
          <cell r="BH7281">
            <v>292.57</v>
          </cell>
        </row>
        <row r="7282">
          <cell r="B7282" t="str">
            <v>144025095</v>
          </cell>
          <cell r="BH7282">
            <v>1063.74</v>
          </cell>
        </row>
        <row r="7283">
          <cell r="B7283" t="str">
            <v>144025200</v>
          </cell>
          <cell r="BH7283">
            <v>636.51</v>
          </cell>
        </row>
        <row r="7284">
          <cell r="B7284" t="str">
            <v>144025600</v>
          </cell>
          <cell r="BH7284">
            <v>6130.45</v>
          </cell>
        </row>
        <row r="7285">
          <cell r="B7285" t="str">
            <v>144025691</v>
          </cell>
          <cell r="BH7285">
            <v>386.73</v>
          </cell>
        </row>
        <row r="7286">
          <cell r="B7286" t="str">
            <v>144025692</v>
          </cell>
          <cell r="BH7286">
            <v>1069.06</v>
          </cell>
        </row>
        <row r="7287">
          <cell r="B7287" t="str">
            <v>144025693</v>
          </cell>
          <cell r="BH7287">
            <v>386.73</v>
          </cell>
        </row>
        <row r="7288">
          <cell r="B7288" t="str">
            <v>144025694</v>
          </cell>
          <cell r="BH7288">
            <v>1058.78</v>
          </cell>
        </row>
        <row r="7289">
          <cell r="B7289" t="str">
            <v>144025695</v>
          </cell>
          <cell r="BH7289">
            <v>1144.97</v>
          </cell>
        </row>
        <row r="7290">
          <cell r="B7290" t="str">
            <v>144030090</v>
          </cell>
          <cell r="BH7290">
            <v>157.09</v>
          </cell>
        </row>
        <row r="7291">
          <cell r="B7291" t="str">
            <v>144030091</v>
          </cell>
          <cell r="BH7291">
            <v>74.09</v>
          </cell>
        </row>
        <row r="7292">
          <cell r="B7292" t="str">
            <v>144030092</v>
          </cell>
          <cell r="BH7292">
            <v>263.17</v>
          </cell>
        </row>
        <row r="7293">
          <cell r="B7293" t="str">
            <v>144030093</v>
          </cell>
          <cell r="BH7293">
            <v>729.3</v>
          </cell>
        </row>
        <row r="7294">
          <cell r="B7294" t="str">
            <v>144030094</v>
          </cell>
          <cell r="BH7294">
            <v>132.52000000000001</v>
          </cell>
        </row>
        <row r="7295">
          <cell r="B7295" t="str">
            <v>144030095</v>
          </cell>
          <cell r="BH7295">
            <v>134.91</v>
          </cell>
        </row>
        <row r="7296">
          <cell r="B7296" t="str">
            <v>144030096</v>
          </cell>
          <cell r="BH7296">
            <v>79.39</v>
          </cell>
        </row>
        <row r="7297">
          <cell r="B7297" t="str">
            <v>144030098</v>
          </cell>
          <cell r="BH7297">
            <v>2135.5300000000002</v>
          </cell>
        </row>
        <row r="7298">
          <cell r="B7298" t="str">
            <v>144030099</v>
          </cell>
          <cell r="BH7298">
            <v>1333.33</v>
          </cell>
        </row>
        <row r="7299">
          <cell r="B7299" t="str">
            <v>144030150</v>
          </cell>
          <cell r="BH7299">
            <v>1512.04</v>
          </cell>
        </row>
        <row r="7300">
          <cell r="B7300" t="str">
            <v>144030157</v>
          </cell>
          <cell r="BH7300">
            <v>171.21</v>
          </cell>
        </row>
        <row r="7301">
          <cell r="B7301" t="str">
            <v>144030160</v>
          </cell>
          <cell r="BH7301">
            <v>148.91999999999999</v>
          </cell>
        </row>
        <row r="7302">
          <cell r="B7302" t="str">
            <v>144030325</v>
          </cell>
          <cell r="BH7302">
            <v>369.56</v>
          </cell>
        </row>
        <row r="7303">
          <cell r="B7303" t="str">
            <v>144030330</v>
          </cell>
          <cell r="BH7303">
            <v>1036.44</v>
          </cell>
        </row>
        <row r="7304">
          <cell r="B7304" t="str">
            <v>144030351</v>
          </cell>
          <cell r="BH7304">
            <v>1008.61</v>
          </cell>
        </row>
        <row r="7305">
          <cell r="B7305" t="str">
            <v>144030392</v>
          </cell>
          <cell r="BH7305">
            <v>929.22</v>
          </cell>
        </row>
        <row r="7306">
          <cell r="B7306" t="str">
            <v>144030393</v>
          </cell>
          <cell r="BH7306">
            <v>406.62</v>
          </cell>
        </row>
        <row r="7307">
          <cell r="B7307" t="str">
            <v>144030397</v>
          </cell>
          <cell r="BH7307">
            <v>102.15</v>
          </cell>
        </row>
        <row r="7308">
          <cell r="B7308" t="str">
            <v>144030415</v>
          </cell>
          <cell r="BH7308">
            <v>622.85</v>
          </cell>
        </row>
        <row r="7309">
          <cell r="B7309" t="str">
            <v>144030418</v>
          </cell>
          <cell r="BH7309">
            <v>1388.18</v>
          </cell>
        </row>
        <row r="7310">
          <cell r="B7310" t="str">
            <v>144030420</v>
          </cell>
          <cell r="BH7310">
            <v>150.41999999999999</v>
          </cell>
        </row>
        <row r="7311">
          <cell r="B7311" t="str">
            <v>144030421</v>
          </cell>
          <cell r="BH7311">
            <v>794.13</v>
          </cell>
        </row>
        <row r="7312">
          <cell r="B7312" t="str">
            <v>144030474</v>
          </cell>
          <cell r="BH7312">
            <v>982.18</v>
          </cell>
        </row>
        <row r="7313">
          <cell r="B7313" t="str">
            <v>144030475</v>
          </cell>
          <cell r="BH7313">
            <v>865.68</v>
          </cell>
        </row>
        <row r="7314">
          <cell r="B7314" t="str">
            <v>144050006</v>
          </cell>
          <cell r="BH7314">
            <v>223.39</v>
          </cell>
        </row>
        <row r="7315">
          <cell r="B7315" t="str">
            <v>144050009</v>
          </cell>
          <cell r="BH7315">
            <v>175.2</v>
          </cell>
        </row>
        <row r="7316">
          <cell r="B7316" t="str">
            <v>144050010</v>
          </cell>
          <cell r="BH7316">
            <v>516.02</v>
          </cell>
        </row>
        <row r="7317">
          <cell r="B7317" t="str">
            <v>144050013</v>
          </cell>
          <cell r="BH7317">
            <v>676.94</v>
          </cell>
        </row>
        <row r="7318">
          <cell r="B7318" t="str">
            <v>144050014</v>
          </cell>
          <cell r="BH7318">
            <v>74.459999999999994</v>
          </cell>
        </row>
        <row r="7319">
          <cell r="B7319" t="str">
            <v>144050015</v>
          </cell>
          <cell r="BH7319">
            <v>212.67</v>
          </cell>
        </row>
        <row r="7320">
          <cell r="B7320" t="str">
            <v>144050016</v>
          </cell>
          <cell r="BH7320">
            <v>134.02000000000001</v>
          </cell>
        </row>
        <row r="7321">
          <cell r="B7321" t="str">
            <v>144050017</v>
          </cell>
          <cell r="BH7321">
            <v>41.12</v>
          </cell>
        </row>
        <row r="7322">
          <cell r="B7322" t="str">
            <v>144050020</v>
          </cell>
          <cell r="BH7322">
            <v>404.81</v>
          </cell>
        </row>
        <row r="7323">
          <cell r="B7323" t="str">
            <v>144050022</v>
          </cell>
          <cell r="BH7323">
            <v>865.13</v>
          </cell>
        </row>
        <row r="7324">
          <cell r="B7324" t="str">
            <v>144050024</v>
          </cell>
          <cell r="BH7324">
            <v>472.5</v>
          </cell>
        </row>
        <row r="7325">
          <cell r="B7325" t="str">
            <v>144050025</v>
          </cell>
          <cell r="BH7325">
            <v>514.48</v>
          </cell>
        </row>
        <row r="7326">
          <cell r="B7326" t="str">
            <v>144050026</v>
          </cell>
          <cell r="BH7326">
            <v>865.13</v>
          </cell>
        </row>
        <row r="7327">
          <cell r="B7327" t="str">
            <v>144050027</v>
          </cell>
          <cell r="BH7327">
            <v>676.94</v>
          </cell>
        </row>
        <row r="7328">
          <cell r="B7328" t="str">
            <v>144050030</v>
          </cell>
          <cell r="BH7328">
            <v>230.17</v>
          </cell>
        </row>
        <row r="7329">
          <cell r="B7329" t="str">
            <v>144050031</v>
          </cell>
          <cell r="BH7329">
            <v>30.33</v>
          </cell>
        </row>
        <row r="7330">
          <cell r="B7330" t="str">
            <v>144050032</v>
          </cell>
          <cell r="BH7330">
            <v>94.77</v>
          </cell>
        </row>
        <row r="7331">
          <cell r="B7331" t="str">
            <v>144050033</v>
          </cell>
          <cell r="BH7331">
            <v>103.47</v>
          </cell>
        </row>
        <row r="7332">
          <cell r="B7332" t="str">
            <v>144050034</v>
          </cell>
          <cell r="BH7332">
            <v>30.33</v>
          </cell>
        </row>
        <row r="7333">
          <cell r="B7333" t="str">
            <v>144050037</v>
          </cell>
          <cell r="BH7333">
            <v>44.28</v>
          </cell>
        </row>
        <row r="7334">
          <cell r="B7334" t="str">
            <v>144050038</v>
          </cell>
          <cell r="BH7334">
            <v>105.04</v>
          </cell>
        </row>
        <row r="7335">
          <cell r="B7335" t="str">
            <v>144050039</v>
          </cell>
          <cell r="BH7335">
            <v>81.239999999999995</v>
          </cell>
        </row>
        <row r="7336">
          <cell r="B7336" t="str">
            <v>144050040</v>
          </cell>
          <cell r="BH7336">
            <v>230.17</v>
          </cell>
        </row>
        <row r="7337">
          <cell r="B7337" t="str">
            <v>144050041</v>
          </cell>
          <cell r="BH7337">
            <v>177.2</v>
          </cell>
        </row>
        <row r="7338">
          <cell r="B7338" t="str">
            <v>144050042</v>
          </cell>
          <cell r="BH7338">
            <v>89.36</v>
          </cell>
        </row>
        <row r="7339">
          <cell r="B7339" t="str">
            <v>144050048</v>
          </cell>
          <cell r="BH7339">
            <v>18.95</v>
          </cell>
        </row>
        <row r="7340">
          <cell r="B7340" t="str">
            <v>144050050</v>
          </cell>
          <cell r="BH7340">
            <v>270.77</v>
          </cell>
        </row>
        <row r="7341">
          <cell r="B7341" t="str">
            <v>144050052</v>
          </cell>
          <cell r="BH7341">
            <v>67.05</v>
          </cell>
        </row>
        <row r="7342">
          <cell r="B7342" t="str">
            <v>144050055</v>
          </cell>
          <cell r="BH7342">
            <v>270.77</v>
          </cell>
        </row>
        <row r="7343">
          <cell r="B7343" t="str">
            <v>144050060</v>
          </cell>
          <cell r="BH7343">
            <v>1380.95</v>
          </cell>
        </row>
        <row r="7344">
          <cell r="B7344" t="str">
            <v>144050070</v>
          </cell>
          <cell r="BH7344">
            <v>230.17</v>
          </cell>
        </row>
        <row r="7345">
          <cell r="B7345" t="str">
            <v>144050075</v>
          </cell>
          <cell r="BH7345">
            <v>230.17</v>
          </cell>
        </row>
        <row r="7346">
          <cell r="B7346" t="str">
            <v>144050160</v>
          </cell>
          <cell r="BH7346">
            <v>812.32</v>
          </cell>
        </row>
        <row r="7347">
          <cell r="B7347" t="str">
            <v>144050225</v>
          </cell>
          <cell r="BH7347">
            <v>832.66</v>
          </cell>
        </row>
        <row r="7348">
          <cell r="B7348" t="str">
            <v>144050302</v>
          </cell>
          <cell r="BH7348">
            <v>3113.91</v>
          </cell>
        </row>
        <row r="7349">
          <cell r="B7349" t="str">
            <v>144050303</v>
          </cell>
          <cell r="BH7349">
            <v>3113.91</v>
          </cell>
        </row>
        <row r="7350">
          <cell r="B7350" t="str">
            <v>144050304</v>
          </cell>
          <cell r="BH7350">
            <v>3113.91</v>
          </cell>
        </row>
        <row r="7351">
          <cell r="B7351" t="str">
            <v>144050305</v>
          </cell>
          <cell r="BH7351">
            <v>3113.91</v>
          </cell>
        </row>
        <row r="7352">
          <cell r="B7352" t="str">
            <v>144050312</v>
          </cell>
          <cell r="BH7352">
            <v>244.55</v>
          </cell>
        </row>
        <row r="7353">
          <cell r="B7353" t="str">
            <v>144050313</v>
          </cell>
          <cell r="BH7353">
            <v>244.55</v>
          </cell>
        </row>
        <row r="7354">
          <cell r="B7354" t="str">
            <v>144050314</v>
          </cell>
          <cell r="BH7354">
            <v>244.55</v>
          </cell>
        </row>
        <row r="7355">
          <cell r="B7355" t="str">
            <v>144050315</v>
          </cell>
          <cell r="BH7355">
            <v>244.55</v>
          </cell>
        </row>
        <row r="7356">
          <cell r="B7356" t="str">
            <v>144050323</v>
          </cell>
          <cell r="BH7356">
            <v>231.68</v>
          </cell>
        </row>
        <row r="7357">
          <cell r="B7357" t="str">
            <v>144050324</v>
          </cell>
          <cell r="BH7357">
            <v>248.3</v>
          </cell>
        </row>
        <row r="7358">
          <cell r="B7358" t="str">
            <v>144050325</v>
          </cell>
          <cell r="BH7358">
            <v>231.68</v>
          </cell>
        </row>
        <row r="7359">
          <cell r="B7359" t="str">
            <v>144050326</v>
          </cell>
          <cell r="BH7359">
            <v>240.68</v>
          </cell>
        </row>
        <row r="7360">
          <cell r="B7360" t="str">
            <v>144050402</v>
          </cell>
          <cell r="BH7360">
            <v>3113.91</v>
          </cell>
        </row>
        <row r="7361">
          <cell r="B7361" t="str">
            <v>144050403</v>
          </cell>
          <cell r="BH7361">
            <v>3113.91</v>
          </cell>
        </row>
        <row r="7362">
          <cell r="B7362" t="str">
            <v>144050404</v>
          </cell>
          <cell r="BH7362">
            <v>3113.91</v>
          </cell>
        </row>
        <row r="7363">
          <cell r="B7363" t="str">
            <v>144050405</v>
          </cell>
          <cell r="BH7363">
            <v>3113.91</v>
          </cell>
        </row>
        <row r="7364">
          <cell r="B7364" t="str">
            <v>144050412</v>
          </cell>
          <cell r="BH7364">
            <v>244.55</v>
          </cell>
        </row>
        <row r="7365">
          <cell r="B7365" t="str">
            <v>144050413</v>
          </cell>
          <cell r="BH7365">
            <v>244.55</v>
          </cell>
        </row>
        <row r="7366">
          <cell r="B7366" t="str">
            <v>144050414</v>
          </cell>
          <cell r="BH7366">
            <v>244.55</v>
          </cell>
        </row>
        <row r="7367">
          <cell r="B7367" t="str">
            <v>144050415</v>
          </cell>
          <cell r="BH7367">
            <v>244.55</v>
          </cell>
        </row>
        <row r="7368">
          <cell r="B7368" t="str">
            <v>144050423</v>
          </cell>
          <cell r="BH7368">
            <v>231.68</v>
          </cell>
        </row>
        <row r="7369">
          <cell r="B7369" t="str">
            <v>144050424</v>
          </cell>
          <cell r="BH7369">
            <v>231.68</v>
          </cell>
        </row>
        <row r="7370">
          <cell r="B7370" t="str">
            <v>144050425</v>
          </cell>
          <cell r="BH7370">
            <v>231.68</v>
          </cell>
        </row>
        <row r="7371">
          <cell r="B7371" t="str">
            <v>144050426</v>
          </cell>
          <cell r="BH7371">
            <v>240.68</v>
          </cell>
        </row>
        <row r="7372">
          <cell r="B7372" t="str">
            <v>144130000</v>
          </cell>
          <cell r="BH7372">
            <v>2130.9299999999998</v>
          </cell>
        </row>
        <row r="7373">
          <cell r="B7373" t="str">
            <v>144130001</v>
          </cell>
          <cell r="BH7373">
            <v>319.11</v>
          </cell>
        </row>
        <row r="7374">
          <cell r="B7374" t="str">
            <v>144130002</v>
          </cell>
          <cell r="BH7374">
            <v>406.04</v>
          </cell>
        </row>
        <row r="7375">
          <cell r="B7375" t="str">
            <v>144130003</v>
          </cell>
          <cell r="BH7375">
            <v>201.59</v>
          </cell>
        </row>
        <row r="7376">
          <cell r="B7376" t="str">
            <v>144130004</v>
          </cell>
          <cell r="BH7376">
            <v>134.38999999999999</v>
          </cell>
        </row>
        <row r="7377">
          <cell r="B7377" t="str">
            <v>144130006</v>
          </cell>
          <cell r="BH7377">
            <v>54.24</v>
          </cell>
        </row>
        <row r="7378">
          <cell r="B7378" t="str">
            <v>144130008</v>
          </cell>
          <cell r="BH7378">
            <v>31.25</v>
          </cell>
        </row>
        <row r="7379">
          <cell r="B7379" t="str">
            <v>144130010</v>
          </cell>
          <cell r="BH7379">
            <v>80.08</v>
          </cell>
        </row>
        <row r="7380">
          <cell r="B7380" t="str">
            <v>144130011</v>
          </cell>
          <cell r="BH7380">
            <v>22.03</v>
          </cell>
        </row>
        <row r="7381">
          <cell r="B7381" t="str">
            <v>144130013</v>
          </cell>
          <cell r="BH7381">
            <v>22.25</v>
          </cell>
        </row>
        <row r="7382">
          <cell r="B7382" t="str">
            <v>144130014</v>
          </cell>
          <cell r="BH7382">
            <v>43.62</v>
          </cell>
        </row>
        <row r="7383">
          <cell r="B7383" t="str">
            <v>144130016</v>
          </cell>
          <cell r="BH7383">
            <v>164.21</v>
          </cell>
        </row>
        <row r="7384">
          <cell r="B7384" t="str">
            <v>144130018</v>
          </cell>
          <cell r="BH7384">
            <v>179.36</v>
          </cell>
        </row>
        <row r="7385">
          <cell r="B7385" t="str">
            <v>144130019</v>
          </cell>
          <cell r="BH7385">
            <v>31.84</v>
          </cell>
        </row>
        <row r="7386">
          <cell r="B7386" t="str">
            <v>144130020</v>
          </cell>
          <cell r="BH7386">
            <v>30.63</v>
          </cell>
        </row>
        <row r="7387">
          <cell r="B7387" t="str">
            <v>144130022</v>
          </cell>
          <cell r="BH7387">
            <v>88.09</v>
          </cell>
        </row>
        <row r="7388">
          <cell r="B7388" t="str">
            <v>144130023</v>
          </cell>
          <cell r="BH7388">
            <v>15.62</v>
          </cell>
        </row>
        <row r="7389">
          <cell r="B7389" t="str">
            <v>144130024</v>
          </cell>
          <cell r="BH7389">
            <v>14.47</v>
          </cell>
        </row>
        <row r="7390">
          <cell r="B7390" t="str">
            <v>144130028</v>
          </cell>
          <cell r="BH7390">
            <v>163.13999999999999</v>
          </cell>
        </row>
        <row r="7391">
          <cell r="B7391" t="str">
            <v>144130190</v>
          </cell>
          <cell r="BH7391">
            <v>133.76</v>
          </cell>
        </row>
        <row r="7392">
          <cell r="B7392" t="str">
            <v>144130191</v>
          </cell>
          <cell r="BH7392">
            <v>127.11</v>
          </cell>
        </row>
        <row r="7393">
          <cell r="B7393" t="str">
            <v>144130192</v>
          </cell>
          <cell r="BH7393">
            <v>17.559999999999999</v>
          </cell>
        </row>
        <row r="7394">
          <cell r="B7394" t="str">
            <v>144130193</v>
          </cell>
          <cell r="BH7394">
            <v>36.15</v>
          </cell>
        </row>
        <row r="7395">
          <cell r="B7395" t="str">
            <v>144130194</v>
          </cell>
          <cell r="BH7395">
            <v>52.86</v>
          </cell>
        </row>
        <row r="7396">
          <cell r="B7396" t="str">
            <v>144130195</v>
          </cell>
          <cell r="BH7396">
            <v>37.78</v>
          </cell>
        </row>
        <row r="7397">
          <cell r="B7397" t="str">
            <v>144130196</v>
          </cell>
          <cell r="BH7397">
            <v>12.68</v>
          </cell>
        </row>
        <row r="7398">
          <cell r="B7398" t="str">
            <v>144130200</v>
          </cell>
          <cell r="BH7398">
            <v>1406.01</v>
          </cell>
        </row>
        <row r="7399">
          <cell r="B7399" t="str">
            <v>144130202</v>
          </cell>
          <cell r="BH7399">
            <v>565.45000000000005</v>
          </cell>
        </row>
        <row r="7400">
          <cell r="B7400" t="str">
            <v>144130204</v>
          </cell>
          <cell r="BH7400">
            <v>99.21</v>
          </cell>
        </row>
        <row r="7401">
          <cell r="B7401" t="str">
            <v>144130205</v>
          </cell>
          <cell r="BH7401">
            <v>176.28</v>
          </cell>
        </row>
        <row r="7402">
          <cell r="B7402" t="str">
            <v>144130208</v>
          </cell>
          <cell r="BH7402">
            <v>163.22</v>
          </cell>
        </row>
        <row r="7403">
          <cell r="B7403" t="str">
            <v>144130209</v>
          </cell>
          <cell r="BH7403">
            <v>77.81</v>
          </cell>
        </row>
        <row r="7404">
          <cell r="B7404" t="str">
            <v>144130213</v>
          </cell>
          <cell r="BH7404">
            <v>280.01</v>
          </cell>
        </row>
        <row r="7405">
          <cell r="B7405" t="str">
            <v>144130250</v>
          </cell>
          <cell r="BH7405">
            <v>1406.01</v>
          </cell>
        </row>
        <row r="7406">
          <cell r="B7406" t="str">
            <v>144130289</v>
          </cell>
          <cell r="BH7406">
            <v>450.23</v>
          </cell>
        </row>
        <row r="7407">
          <cell r="B7407" t="str">
            <v>144130291</v>
          </cell>
          <cell r="BH7407">
            <v>118.88</v>
          </cell>
        </row>
        <row r="7408">
          <cell r="B7408" t="str">
            <v>144130292</v>
          </cell>
          <cell r="BH7408">
            <v>180.12</v>
          </cell>
        </row>
        <row r="7409">
          <cell r="B7409" t="str">
            <v>144130294</v>
          </cell>
          <cell r="BH7409">
            <v>403.59</v>
          </cell>
        </row>
        <row r="7410">
          <cell r="B7410" t="str">
            <v>144130296</v>
          </cell>
          <cell r="BH7410">
            <v>578.79</v>
          </cell>
        </row>
        <row r="7411">
          <cell r="B7411" t="str">
            <v>144130297</v>
          </cell>
          <cell r="BH7411">
            <v>98.25</v>
          </cell>
        </row>
        <row r="7412">
          <cell r="B7412" t="str">
            <v>144130298</v>
          </cell>
          <cell r="BH7412">
            <v>81.14</v>
          </cell>
        </row>
        <row r="7413">
          <cell r="B7413" t="str">
            <v>144130299</v>
          </cell>
          <cell r="BH7413">
            <v>83.42</v>
          </cell>
        </row>
        <row r="7414">
          <cell r="B7414" t="str">
            <v>144130365</v>
          </cell>
          <cell r="BH7414">
            <v>201</v>
          </cell>
        </row>
        <row r="7415">
          <cell r="B7415" t="str">
            <v>144130368</v>
          </cell>
          <cell r="BH7415">
            <v>21.84</v>
          </cell>
        </row>
        <row r="7416">
          <cell r="B7416" t="str">
            <v>144130389</v>
          </cell>
          <cell r="BH7416">
            <v>449.92</v>
          </cell>
        </row>
        <row r="7417">
          <cell r="B7417" t="str">
            <v>144130397</v>
          </cell>
          <cell r="BH7417">
            <v>763.78</v>
          </cell>
        </row>
        <row r="7418">
          <cell r="B7418" t="str">
            <v>144130399</v>
          </cell>
          <cell r="BH7418">
            <v>161.53</v>
          </cell>
        </row>
        <row r="7419">
          <cell r="B7419" t="str">
            <v>144130400</v>
          </cell>
          <cell r="BH7419">
            <v>2130.9299999999998</v>
          </cell>
        </row>
        <row r="7420">
          <cell r="B7420" t="str">
            <v>144130600</v>
          </cell>
          <cell r="BH7420">
            <v>1406.01</v>
          </cell>
        </row>
        <row r="7421">
          <cell r="B7421" t="str">
            <v>144130650</v>
          </cell>
          <cell r="BH7421">
            <v>839.1</v>
          </cell>
        </row>
        <row r="7422">
          <cell r="B7422" t="str">
            <v>144130999</v>
          </cell>
          <cell r="BH7422">
            <v>571.45000000000005</v>
          </cell>
        </row>
        <row r="7423">
          <cell r="B7423" t="str">
            <v>144135200</v>
          </cell>
          <cell r="BH7423">
            <v>1994.12</v>
          </cell>
        </row>
        <row r="7424">
          <cell r="B7424" t="str">
            <v>144135201</v>
          </cell>
          <cell r="BH7424">
            <v>460.36</v>
          </cell>
        </row>
        <row r="7425">
          <cell r="B7425" t="str">
            <v>144135202</v>
          </cell>
          <cell r="BH7425">
            <v>807.3</v>
          </cell>
        </row>
        <row r="7426">
          <cell r="B7426" t="str">
            <v>144135203</v>
          </cell>
          <cell r="BH7426">
            <v>491.67</v>
          </cell>
        </row>
        <row r="7427">
          <cell r="B7427" t="str">
            <v>144135205</v>
          </cell>
          <cell r="BH7427">
            <v>297.49</v>
          </cell>
        </row>
        <row r="7428">
          <cell r="B7428" t="str">
            <v>144135207</v>
          </cell>
          <cell r="BH7428">
            <v>33.57</v>
          </cell>
        </row>
        <row r="7429">
          <cell r="B7429" t="str">
            <v>144135208</v>
          </cell>
          <cell r="BH7429">
            <v>166.64</v>
          </cell>
        </row>
        <row r="7430">
          <cell r="B7430" t="str">
            <v>144135209</v>
          </cell>
          <cell r="BH7430">
            <v>936.11</v>
          </cell>
        </row>
        <row r="7431">
          <cell r="B7431" t="str">
            <v>144135210</v>
          </cell>
          <cell r="BH7431">
            <v>389.83</v>
          </cell>
        </row>
        <row r="7432">
          <cell r="B7432" t="str">
            <v>144135215</v>
          </cell>
          <cell r="BH7432">
            <v>339.13</v>
          </cell>
        </row>
        <row r="7433">
          <cell r="B7433" t="str">
            <v>144135220</v>
          </cell>
          <cell r="BH7433">
            <v>297.49</v>
          </cell>
        </row>
        <row r="7434">
          <cell r="B7434" t="str">
            <v>144135237</v>
          </cell>
          <cell r="BH7434">
            <v>145.59</v>
          </cell>
        </row>
        <row r="7435">
          <cell r="B7435" t="str">
            <v>144135250</v>
          </cell>
          <cell r="BH7435">
            <v>1994.12</v>
          </cell>
        </row>
        <row r="7436">
          <cell r="B7436" t="str">
            <v>144135281</v>
          </cell>
          <cell r="BH7436">
            <v>2028.95</v>
          </cell>
        </row>
        <row r="7437">
          <cell r="B7437" t="str">
            <v>144135283</v>
          </cell>
          <cell r="BH7437">
            <v>1277.17</v>
          </cell>
        </row>
        <row r="7438">
          <cell r="B7438" t="str">
            <v>144135290</v>
          </cell>
          <cell r="BH7438">
            <v>285.57</v>
          </cell>
        </row>
        <row r="7439">
          <cell r="B7439" t="str">
            <v>144135291</v>
          </cell>
          <cell r="BH7439">
            <v>1100.68</v>
          </cell>
        </row>
        <row r="7440">
          <cell r="B7440" t="str">
            <v>144135292</v>
          </cell>
          <cell r="BH7440">
            <v>728.01</v>
          </cell>
        </row>
        <row r="7441">
          <cell r="B7441" t="str">
            <v>144135293</v>
          </cell>
          <cell r="BH7441">
            <v>890.97</v>
          </cell>
        </row>
        <row r="7442">
          <cell r="B7442" t="str">
            <v>144135294</v>
          </cell>
          <cell r="BH7442">
            <v>365.91</v>
          </cell>
        </row>
        <row r="7443">
          <cell r="B7443" t="str">
            <v>144135295</v>
          </cell>
          <cell r="BH7443">
            <v>230.55</v>
          </cell>
        </row>
        <row r="7444">
          <cell r="B7444" t="str">
            <v>144135297</v>
          </cell>
          <cell r="BH7444">
            <v>113.04</v>
          </cell>
        </row>
        <row r="7445">
          <cell r="B7445" t="str">
            <v>144135299</v>
          </cell>
          <cell r="BH7445">
            <v>117.18</v>
          </cell>
        </row>
        <row r="7446">
          <cell r="B7446" t="str">
            <v>144135300</v>
          </cell>
          <cell r="BH7446">
            <v>1974.94</v>
          </cell>
        </row>
        <row r="7447">
          <cell r="B7447" t="str">
            <v>144135350</v>
          </cell>
          <cell r="BH7447">
            <v>1974.94</v>
          </cell>
        </row>
        <row r="7448">
          <cell r="B7448" t="str">
            <v>144135365</v>
          </cell>
          <cell r="BH7448">
            <v>408.66</v>
          </cell>
        </row>
        <row r="7449">
          <cell r="B7449" t="str">
            <v>144135389</v>
          </cell>
          <cell r="BH7449">
            <v>1106.3800000000001</v>
          </cell>
        </row>
        <row r="7450">
          <cell r="B7450" t="str">
            <v>144140000</v>
          </cell>
          <cell r="BH7450">
            <v>2154.54</v>
          </cell>
        </row>
        <row r="7451">
          <cell r="B7451" t="str">
            <v>144140001</v>
          </cell>
          <cell r="BH7451">
            <v>471.73</v>
          </cell>
        </row>
        <row r="7452">
          <cell r="B7452" t="str">
            <v>144140003</v>
          </cell>
          <cell r="BH7452">
            <v>175.63</v>
          </cell>
        </row>
        <row r="7453">
          <cell r="B7453" t="str">
            <v>144140006</v>
          </cell>
          <cell r="BH7453">
            <v>163.13999999999999</v>
          </cell>
        </row>
        <row r="7454">
          <cell r="B7454" t="str">
            <v>144140190</v>
          </cell>
          <cell r="BH7454">
            <v>129.21</v>
          </cell>
        </row>
        <row r="7455">
          <cell r="B7455" t="str">
            <v>144140400</v>
          </cell>
          <cell r="BH7455">
            <v>2154.54</v>
          </cell>
        </row>
        <row r="7456">
          <cell r="B7456" t="str">
            <v>144147100</v>
          </cell>
          <cell r="BH7456">
            <v>2107.35</v>
          </cell>
        </row>
        <row r="7457">
          <cell r="B7457" t="str">
            <v>144147250</v>
          </cell>
          <cell r="BH7457">
            <v>2047.24</v>
          </cell>
        </row>
        <row r="7458">
          <cell r="B7458" t="str">
            <v>144147300</v>
          </cell>
          <cell r="BH7458">
            <v>2608.5300000000002</v>
          </cell>
        </row>
        <row r="7459">
          <cell r="B7459" t="str">
            <v>144147360</v>
          </cell>
          <cell r="BH7459">
            <v>4987.91</v>
          </cell>
        </row>
        <row r="7460">
          <cell r="B7460" t="str">
            <v>144160001</v>
          </cell>
          <cell r="BH7460">
            <v>491.76</v>
          </cell>
        </row>
        <row r="7461">
          <cell r="B7461" t="str">
            <v>144160002</v>
          </cell>
          <cell r="BH7461">
            <v>263.7</v>
          </cell>
        </row>
        <row r="7462">
          <cell r="B7462" t="str">
            <v>144160005</v>
          </cell>
          <cell r="BH7462">
            <v>391.99</v>
          </cell>
        </row>
        <row r="7463">
          <cell r="B7463" t="str">
            <v>144160006</v>
          </cell>
          <cell r="BH7463">
            <v>249.44</v>
          </cell>
        </row>
        <row r="7464">
          <cell r="B7464" t="str">
            <v>144160008</v>
          </cell>
          <cell r="BH7464">
            <v>182.45</v>
          </cell>
        </row>
        <row r="7465">
          <cell r="B7465" t="str">
            <v>144160011</v>
          </cell>
          <cell r="BH7465">
            <v>19.96</v>
          </cell>
        </row>
        <row r="7466">
          <cell r="B7466" t="str">
            <v>144160012</v>
          </cell>
          <cell r="BH7466">
            <v>31.36</v>
          </cell>
        </row>
        <row r="7467">
          <cell r="B7467" t="str">
            <v>144160013</v>
          </cell>
          <cell r="BH7467">
            <v>32.78</v>
          </cell>
        </row>
        <row r="7468">
          <cell r="B7468" t="str">
            <v>144160014</v>
          </cell>
          <cell r="BH7468">
            <v>38.479999999999997</v>
          </cell>
        </row>
        <row r="7469">
          <cell r="B7469" t="str">
            <v>144160191</v>
          </cell>
          <cell r="BH7469">
            <v>215.57</v>
          </cell>
        </row>
        <row r="7470">
          <cell r="B7470" t="str">
            <v>144200000</v>
          </cell>
          <cell r="BH7470">
            <v>3387.09</v>
          </cell>
        </row>
        <row r="7471">
          <cell r="B7471" t="str">
            <v>144200010</v>
          </cell>
          <cell r="BH7471">
            <v>394.75</v>
          </cell>
        </row>
        <row r="7472">
          <cell r="B7472" t="str">
            <v>144200090</v>
          </cell>
          <cell r="BH7472">
            <v>249.12</v>
          </cell>
        </row>
        <row r="7473">
          <cell r="B7473" t="str">
            <v>144200091</v>
          </cell>
          <cell r="BH7473">
            <v>1348.8</v>
          </cell>
        </row>
        <row r="7474">
          <cell r="B7474" t="str">
            <v>144200092</v>
          </cell>
          <cell r="BH7474">
            <v>1881.01</v>
          </cell>
        </row>
        <row r="7475">
          <cell r="B7475" t="str">
            <v>144200093</v>
          </cell>
          <cell r="BH7475">
            <v>373.55</v>
          </cell>
        </row>
        <row r="7476">
          <cell r="B7476" t="str">
            <v>144200094</v>
          </cell>
          <cell r="BH7476">
            <v>487.58</v>
          </cell>
        </row>
        <row r="7477">
          <cell r="B7477" t="str">
            <v>144210000</v>
          </cell>
          <cell r="BH7477">
            <v>4004.91</v>
          </cell>
        </row>
        <row r="7478">
          <cell r="B7478" t="str">
            <v>144210005</v>
          </cell>
          <cell r="BH7478">
            <v>272.70999999999998</v>
          </cell>
        </row>
        <row r="7479">
          <cell r="B7479" t="str">
            <v>144210091</v>
          </cell>
          <cell r="BH7479">
            <v>1213.4100000000001</v>
          </cell>
        </row>
        <row r="7480">
          <cell r="B7480" t="str">
            <v>144210092</v>
          </cell>
          <cell r="BH7480">
            <v>1696.14</v>
          </cell>
        </row>
        <row r="7481">
          <cell r="B7481" t="str">
            <v>144210500</v>
          </cell>
          <cell r="BH7481">
            <v>4313.1099999999997</v>
          </cell>
        </row>
        <row r="7482">
          <cell r="B7482" t="str">
            <v>144220000</v>
          </cell>
          <cell r="BH7482">
            <v>4671.6499999999996</v>
          </cell>
        </row>
        <row r="7483">
          <cell r="B7483" t="str">
            <v>144220090</v>
          </cell>
          <cell r="BH7483">
            <v>283.3</v>
          </cell>
        </row>
        <row r="7484">
          <cell r="B7484" t="str">
            <v>144220091</v>
          </cell>
          <cell r="BH7484">
            <v>1379.36</v>
          </cell>
        </row>
        <row r="7485">
          <cell r="B7485" t="str">
            <v>144220092</v>
          </cell>
          <cell r="BH7485">
            <v>2321.2600000000002</v>
          </cell>
        </row>
        <row r="7486">
          <cell r="B7486" t="str">
            <v>144220093</v>
          </cell>
          <cell r="BH7486">
            <v>301.18</v>
          </cell>
        </row>
        <row r="7487">
          <cell r="B7487" t="str">
            <v>144220094</v>
          </cell>
          <cell r="BH7487">
            <v>433.5</v>
          </cell>
        </row>
        <row r="7488">
          <cell r="B7488" t="str">
            <v>144230000</v>
          </cell>
          <cell r="BH7488">
            <v>4165.5600000000004</v>
          </cell>
        </row>
        <row r="7489">
          <cell r="B7489" t="str">
            <v>144230010</v>
          </cell>
          <cell r="BH7489">
            <v>466.39</v>
          </cell>
        </row>
        <row r="7490">
          <cell r="B7490" t="str">
            <v>144230016</v>
          </cell>
          <cell r="BH7490">
            <v>4165.5600000000004</v>
          </cell>
        </row>
        <row r="7491">
          <cell r="B7491" t="str">
            <v>144230091</v>
          </cell>
          <cell r="BH7491">
            <v>1588.48</v>
          </cell>
        </row>
        <row r="7492">
          <cell r="B7492" t="str">
            <v>144230092</v>
          </cell>
          <cell r="BH7492">
            <v>2312.7800000000002</v>
          </cell>
        </row>
        <row r="7493">
          <cell r="B7493" t="str">
            <v>144230093</v>
          </cell>
          <cell r="BH7493">
            <v>386.77</v>
          </cell>
        </row>
        <row r="7494">
          <cell r="B7494" t="str">
            <v>144230094</v>
          </cell>
          <cell r="BH7494">
            <v>555.25</v>
          </cell>
        </row>
        <row r="7495">
          <cell r="B7495" t="str">
            <v>144230095</v>
          </cell>
          <cell r="BH7495">
            <v>435.27</v>
          </cell>
        </row>
        <row r="7496">
          <cell r="B7496" t="str">
            <v>144240006</v>
          </cell>
          <cell r="BH7496">
            <v>6057.52</v>
          </cell>
        </row>
        <row r="7497">
          <cell r="B7497" t="str">
            <v>144240010</v>
          </cell>
          <cell r="BH7497">
            <v>465.05</v>
          </cell>
        </row>
        <row r="7498">
          <cell r="B7498" t="str">
            <v>144240096</v>
          </cell>
          <cell r="BH7498">
            <v>389.6</v>
          </cell>
        </row>
        <row r="7499">
          <cell r="B7499" t="str">
            <v>144240120</v>
          </cell>
          <cell r="BH7499">
            <v>2819.16</v>
          </cell>
        </row>
        <row r="7500">
          <cell r="B7500" t="str">
            <v>144240155</v>
          </cell>
          <cell r="BH7500">
            <v>1878.76</v>
          </cell>
        </row>
        <row r="7501">
          <cell r="B7501" t="str">
            <v>144244493</v>
          </cell>
          <cell r="BH7501">
            <v>1070.54</v>
          </cell>
        </row>
        <row r="7502">
          <cell r="B7502" t="str">
            <v>144245001</v>
          </cell>
          <cell r="BH7502">
            <v>890.86</v>
          </cell>
        </row>
        <row r="7503">
          <cell r="B7503" t="str">
            <v>144245002</v>
          </cell>
          <cell r="BH7503">
            <v>3009.27</v>
          </cell>
        </row>
        <row r="7504">
          <cell r="B7504" t="str">
            <v>144245003</v>
          </cell>
          <cell r="BH7504">
            <v>2223.23</v>
          </cell>
        </row>
        <row r="7505">
          <cell r="B7505" t="str">
            <v>144245006</v>
          </cell>
          <cell r="BH7505">
            <v>2401.0100000000002</v>
          </cell>
        </row>
        <row r="7506">
          <cell r="B7506" t="str">
            <v>144245007</v>
          </cell>
          <cell r="BH7506">
            <v>407.57</v>
          </cell>
        </row>
        <row r="7507">
          <cell r="B7507" t="str">
            <v>144245008</v>
          </cell>
          <cell r="BH7507">
            <v>387.9</v>
          </cell>
        </row>
        <row r="7508">
          <cell r="B7508" t="str">
            <v>144245096</v>
          </cell>
          <cell r="BH7508">
            <v>545.32000000000005</v>
          </cell>
        </row>
        <row r="7509">
          <cell r="B7509" t="str">
            <v>144245106</v>
          </cell>
          <cell r="BH7509">
            <v>8182.93</v>
          </cell>
        </row>
        <row r="7510">
          <cell r="B7510" t="str">
            <v>144245295</v>
          </cell>
          <cell r="BH7510">
            <v>371.28</v>
          </cell>
        </row>
        <row r="7511">
          <cell r="B7511" t="str">
            <v>144245493</v>
          </cell>
          <cell r="BH7511">
            <v>756.94</v>
          </cell>
        </row>
        <row r="7512">
          <cell r="B7512" t="str">
            <v>144245495</v>
          </cell>
          <cell r="BH7512">
            <v>1097.6300000000001</v>
          </cell>
        </row>
        <row r="7513">
          <cell r="B7513" t="str">
            <v>144245497</v>
          </cell>
          <cell r="BH7513">
            <v>1233.1300000000001</v>
          </cell>
        </row>
        <row r="7514">
          <cell r="B7514" t="str">
            <v>144246295</v>
          </cell>
          <cell r="BH7514">
            <v>289.18</v>
          </cell>
        </row>
        <row r="7515">
          <cell r="B7515" t="str">
            <v>144247493</v>
          </cell>
          <cell r="BH7515">
            <v>855.83</v>
          </cell>
        </row>
        <row r="7516">
          <cell r="B7516" t="str">
            <v>144250001</v>
          </cell>
          <cell r="BH7516">
            <v>4301.38</v>
          </cell>
        </row>
        <row r="7517">
          <cell r="B7517" t="str">
            <v>144250002</v>
          </cell>
          <cell r="BH7517">
            <v>2142.62</v>
          </cell>
        </row>
        <row r="7518">
          <cell r="B7518" t="str">
            <v>144250003</v>
          </cell>
          <cell r="BH7518">
            <v>1182.53</v>
          </cell>
        </row>
        <row r="7519">
          <cell r="B7519" t="str">
            <v>144250005</v>
          </cell>
          <cell r="BH7519">
            <v>1555.15</v>
          </cell>
        </row>
        <row r="7520">
          <cell r="B7520" t="str">
            <v>144250008</v>
          </cell>
          <cell r="BH7520">
            <v>668</v>
          </cell>
        </row>
        <row r="7521">
          <cell r="B7521" t="str">
            <v>144250011</v>
          </cell>
          <cell r="BH7521">
            <v>1205.8900000000001</v>
          </cell>
        </row>
        <row r="7522">
          <cell r="B7522" t="str">
            <v>144250015</v>
          </cell>
          <cell r="BH7522">
            <v>2839.71</v>
          </cell>
        </row>
        <row r="7523">
          <cell r="B7523" t="str">
            <v>144250025</v>
          </cell>
          <cell r="BH7523">
            <v>1856.32</v>
          </cell>
        </row>
        <row r="7524">
          <cell r="B7524" t="str">
            <v>144250094</v>
          </cell>
          <cell r="BH7524">
            <v>2292.89</v>
          </cell>
        </row>
        <row r="7525">
          <cell r="B7525" t="str">
            <v>144250096</v>
          </cell>
          <cell r="BH7525">
            <v>851.77</v>
          </cell>
        </row>
        <row r="7526">
          <cell r="B7526" t="str">
            <v>144250097</v>
          </cell>
          <cell r="BH7526">
            <v>1416.48</v>
          </cell>
        </row>
        <row r="7527">
          <cell r="B7527" t="str">
            <v>144250098</v>
          </cell>
          <cell r="BH7527">
            <v>455.16</v>
          </cell>
        </row>
        <row r="7528">
          <cell r="B7528" t="str">
            <v>144250101</v>
          </cell>
          <cell r="BH7528">
            <v>258.54000000000002</v>
          </cell>
        </row>
        <row r="7529">
          <cell r="B7529" t="str">
            <v>144250102</v>
          </cell>
          <cell r="BH7529">
            <v>895.2</v>
          </cell>
        </row>
        <row r="7530">
          <cell r="B7530" t="str">
            <v>144250107</v>
          </cell>
          <cell r="BH7530">
            <v>317.77</v>
          </cell>
        </row>
        <row r="7531">
          <cell r="B7531" t="str">
            <v>144250195</v>
          </cell>
          <cell r="BH7531">
            <v>112.26</v>
          </cell>
        </row>
        <row r="7532">
          <cell r="B7532" t="str">
            <v>144250196</v>
          </cell>
          <cell r="BH7532">
            <v>322.13</v>
          </cell>
        </row>
        <row r="7533">
          <cell r="B7533" t="str">
            <v>144250197</v>
          </cell>
          <cell r="BH7533">
            <v>247.36</v>
          </cell>
        </row>
        <row r="7534">
          <cell r="B7534" t="str">
            <v>144250198</v>
          </cell>
          <cell r="BH7534">
            <v>1386.67</v>
          </cell>
        </row>
        <row r="7535">
          <cell r="B7535" t="str">
            <v>144251006</v>
          </cell>
          <cell r="BH7535">
            <v>13858.81</v>
          </cell>
        </row>
        <row r="7536">
          <cell r="B7536" t="str">
            <v>144251106</v>
          </cell>
          <cell r="BH7536">
            <v>15612.73</v>
          </cell>
        </row>
        <row r="7537">
          <cell r="B7537" t="str">
            <v>144251196</v>
          </cell>
          <cell r="BH7537">
            <v>913.98</v>
          </cell>
        </row>
        <row r="7538">
          <cell r="B7538" t="str">
            <v>144265015</v>
          </cell>
          <cell r="BH7538">
            <v>1178.08</v>
          </cell>
        </row>
        <row r="7539">
          <cell r="B7539" t="str">
            <v>144519915</v>
          </cell>
          <cell r="BH7539">
            <v>30.78</v>
          </cell>
        </row>
        <row r="7540">
          <cell r="B7540" t="str">
            <v>144550026</v>
          </cell>
          <cell r="BH7540">
            <v>368.06</v>
          </cell>
        </row>
        <row r="7541">
          <cell r="B7541" t="str">
            <v>144559901</v>
          </cell>
          <cell r="BH7541">
            <v>46.88</v>
          </cell>
        </row>
        <row r="7542">
          <cell r="B7542" t="str">
            <v>144570307</v>
          </cell>
          <cell r="BH7542">
            <v>176.74</v>
          </cell>
        </row>
        <row r="7543">
          <cell r="B7543" t="str">
            <v>144579907</v>
          </cell>
          <cell r="BH7543">
            <v>40.68</v>
          </cell>
        </row>
        <row r="7544">
          <cell r="B7544" t="str">
            <v>144579910</v>
          </cell>
          <cell r="BH7544">
            <v>25.4</v>
          </cell>
        </row>
        <row r="7545">
          <cell r="B7545" t="str">
            <v>144579911</v>
          </cell>
          <cell r="BH7545">
            <v>14.25</v>
          </cell>
        </row>
        <row r="7546">
          <cell r="B7546" t="str">
            <v>144579912</v>
          </cell>
          <cell r="BH7546">
            <v>33.08</v>
          </cell>
        </row>
        <row r="7547">
          <cell r="B7547" t="str">
            <v>144579915</v>
          </cell>
          <cell r="BH7547">
            <v>49.45</v>
          </cell>
        </row>
        <row r="7548">
          <cell r="B7548" t="str">
            <v>144579920</v>
          </cell>
          <cell r="BH7548">
            <v>339.78</v>
          </cell>
        </row>
        <row r="7549">
          <cell r="B7549" t="str">
            <v>144579921</v>
          </cell>
          <cell r="BH7549">
            <v>402.13</v>
          </cell>
        </row>
        <row r="7550">
          <cell r="B7550" t="str">
            <v>144579922</v>
          </cell>
          <cell r="BH7550">
            <v>11.2</v>
          </cell>
        </row>
        <row r="7551">
          <cell r="B7551" t="str">
            <v>144579923</v>
          </cell>
          <cell r="BH7551">
            <v>27.63</v>
          </cell>
        </row>
        <row r="7552">
          <cell r="B7552" t="str">
            <v>144585290</v>
          </cell>
          <cell r="BH7552">
            <v>28.98</v>
          </cell>
        </row>
        <row r="7553">
          <cell r="B7553" t="str">
            <v>144585354</v>
          </cell>
          <cell r="BH7553">
            <v>31.83</v>
          </cell>
        </row>
        <row r="7554">
          <cell r="B7554" t="str">
            <v>144586003</v>
          </cell>
          <cell r="BH7554">
            <v>265.94</v>
          </cell>
        </row>
        <row r="7555">
          <cell r="B7555" t="str">
            <v>144586009</v>
          </cell>
          <cell r="BH7555">
            <v>846.6</v>
          </cell>
        </row>
        <row r="7556">
          <cell r="B7556" t="str">
            <v>144589000</v>
          </cell>
          <cell r="BH7556">
            <v>131.68</v>
          </cell>
        </row>
        <row r="7557">
          <cell r="B7557" t="str">
            <v>144589100</v>
          </cell>
          <cell r="BH7557">
            <v>467.46</v>
          </cell>
        </row>
        <row r="7558">
          <cell r="B7558" t="str">
            <v>144589350</v>
          </cell>
          <cell r="BH7558">
            <v>527.9</v>
          </cell>
        </row>
        <row r="7559">
          <cell r="B7559" t="str">
            <v>144589500</v>
          </cell>
          <cell r="BH7559">
            <v>32.28</v>
          </cell>
        </row>
        <row r="7560">
          <cell r="B7560" t="str">
            <v>144619903</v>
          </cell>
          <cell r="BH7560">
            <v>278.04000000000002</v>
          </cell>
        </row>
        <row r="7561">
          <cell r="B7561" t="str">
            <v>144630415</v>
          </cell>
          <cell r="BH7561">
            <v>72.099999999999994</v>
          </cell>
        </row>
        <row r="7562">
          <cell r="B7562" t="str">
            <v>144630425</v>
          </cell>
          <cell r="BH7562">
            <v>116.49</v>
          </cell>
        </row>
        <row r="7563">
          <cell r="B7563" t="str">
            <v>144630715</v>
          </cell>
          <cell r="BH7563">
            <v>395.24</v>
          </cell>
        </row>
        <row r="7564">
          <cell r="B7564" t="str">
            <v>144630720</v>
          </cell>
          <cell r="BH7564">
            <v>779.98</v>
          </cell>
        </row>
        <row r="7565">
          <cell r="B7565" t="str">
            <v>144659902</v>
          </cell>
          <cell r="BH7565">
            <v>42.38</v>
          </cell>
        </row>
        <row r="7566">
          <cell r="B7566" t="str">
            <v>144669901</v>
          </cell>
          <cell r="BH7566">
            <v>30.47</v>
          </cell>
        </row>
        <row r="7567">
          <cell r="B7567" t="str">
            <v>144669906</v>
          </cell>
          <cell r="BH7567">
            <v>19.53</v>
          </cell>
        </row>
        <row r="7568">
          <cell r="B7568" t="str">
            <v>144695007</v>
          </cell>
          <cell r="BH7568">
            <v>60.68</v>
          </cell>
        </row>
        <row r="7569">
          <cell r="B7569" t="str">
            <v>144699902</v>
          </cell>
          <cell r="BH7569">
            <v>31.06</v>
          </cell>
        </row>
        <row r="7570">
          <cell r="B7570" t="str">
            <v>144710100</v>
          </cell>
          <cell r="BH7570">
            <v>369.26</v>
          </cell>
        </row>
        <row r="7571">
          <cell r="B7571" t="str">
            <v>144710200</v>
          </cell>
          <cell r="BH7571">
            <v>482.05</v>
          </cell>
        </row>
        <row r="7572">
          <cell r="B7572" t="str">
            <v>144756098</v>
          </cell>
          <cell r="BH7572">
            <v>185.07</v>
          </cell>
        </row>
        <row r="7573">
          <cell r="B7573" t="str">
            <v>144759902</v>
          </cell>
          <cell r="BH7573">
            <v>616.96</v>
          </cell>
        </row>
        <row r="7574">
          <cell r="B7574" t="str">
            <v>144759904</v>
          </cell>
          <cell r="BH7574">
            <v>1052.3</v>
          </cell>
        </row>
        <row r="7575">
          <cell r="B7575" t="str">
            <v>144790090</v>
          </cell>
          <cell r="BH7575">
            <v>217.58</v>
          </cell>
        </row>
        <row r="7576">
          <cell r="B7576" t="str">
            <v>144790095</v>
          </cell>
          <cell r="BH7576">
            <v>694.24</v>
          </cell>
        </row>
        <row r="7577">
          <cell r="B7577" t="str">
            <v>144806090</v>
          </cell>
          <cell r="BH7577">
            <v>548.13</v>
          </cell>
        </row>
        <row r="7578">
          <cell r="B7578" t="str">
            <v>144808200</v>
          </cell>
          <cell r="BH7578">
            <v>2101.33</v>
          </cell>
        </row>
        <row r="7579">
          <cell r="B7579" t="str">
            <v>144808399</v>
          </cell>
          <cell r="BH7579">
            <v>420.21</v>
          </cell>
        </row>
        <row r="7580">
          <cell r="B7580" t="str">
            <v>144808400</v>
          </cell>
          <cell r="BH7580">
            <v>1813.38</v>
          </cell>
        </row>
        <row r="7581">
          <cell r="B7581" t="str">
            <v>144808499</v>
          </cell>
          <cell r="BH7581">
            <v>414.44</v>
          </cell>
        </row>
        <row r="7582">
          <cell r="B7582" t="str">
            <v>144808500</v>
          </cell>
          <cell r="BH7582">
            <v>1995.72</v>
          </cell>
        </row>
        <row r="7583">
          <cell r="B7583" t="str">
            <v>144808599</v>
          </cell>
          <cell r="BH7583">
            <v>434.76</v>
          </cell>
        </row>
        <row r="7584">
          <cell r="B7584" t="str">
            <v>144809025</v>
          </cell>
          <cell r="BH7584">
            <v>291.87</v>
          </cell>
        </row>
        <row r="7585">
          <cell r="B7585" t="str">
            <v>144809029</v>
          </cell>
          <cell r="BH7585">
            <v>357.96</v>
          </cell>
        </row>
        <row r="7586">
          <cell r="B7586" t="str">
            <v>144849901</v>
          </cell>
          <cell r="BH7586">
            <v>29.38</v>
          </cell>
        </row>
        <row r="7587">
          <cell r="B7587" t="str">
            <v>144849902</v>
          </cell>
          <cell r="BH7587">
            <v>255.64</v>
          </cell>
        </row>
        <row r="7588">
          <cell r="B7588" t="str">
            <v>144849903</v>
          </cell>
          <cell r="BH7588">
            <v>53.77</v>
          </cell>
        </row>
        <row r="7589">
          <cell r="B7589" t="str">
            <v>144849907</v>
          </cell>
          <cell r="BH7589">
            <v>31.3</v>
          </cell>
        </row>
        <row r="7590">
          <cell r="B7590" t="str">
            <v>144849910</v>
          </cell>
          <cell r="BH7590">
            <v>152.83000000000001</v>
          </cell>
        </row>
        <row r="7591">
          <cell r="B7591" t="str">
            <v>144850150</v>
          </cell>
          <cell r="BH7591">
            <v>62.03</v>
          </cell>
        </row>
        <row r="7592">
          <cell r="B7592" t="str">
            <v>144850151</v>
          </cell>
          <cell r="BH7592">
            <v>124.84</v>
          </cell>
        </row>
        <row r="7593">
          <cell r="B7593" t="str">
            <v>144850152</v>
          </cell>
          <cell r="BH7593">
            <v>19.04</v>
          </cell>
        </row>
        <row r="7594">
          <cell r="B7594" t="str">
            <v>144850153</v>
          </cell>
          <cell r="BH7594">
            <v>544.37</v>
          </cell>
        </row>
        <row r="7595">
          <cell r="B7595" t="str">
            <v>144850157</v>
          </cell>
          <cell r="BH7595">
            <v>91.8</v>
          </cell>
        </row>
        <row r="7596">
          <cell r="B7596" t="str">
            <v>144850160</v>
          </cell>
          <cell r="BH7596">
            <v>304.77</v>
          </cell>
        </row>
        <row r="7597">
          <cell r="B7597" t="str">
            <v>144850170</v>
          </cell>
          <cell r="BH7597">
            <v>180.46</v>
          </cell>
        </row>
        <row r="7598">
          <cell r="B7598" t="str">
            <v>144850190</v>
          </cell>
          <cell r="BH7598">
            <v>70.05</v>
          </cell>
        </row>
        <row r="7599">
          <cell r="B7599" t="str">
            <v>144850191</v>
          </cell>
          <cell r="BH7599">
            <v>234.74</v>
          </cell>
        </row>
        <row r="7600">
          <cell r="B7600" t="str">
            <v>144850220</v>
          </cell>
          <cell r="BH7600">
            <v>94.11</v>
          </cell>
        </row>
        <row r="7601">
          <cell r="B7601" t="str">
            <v>144855500</v>
          </cell>
          <cell r="BH7601">
            <v>1279.8699999999999</v>
          </cell>
        </row>
        <row r="7602">
          <cell r="B7602" t="str">
            <v>144855501</v>
          </cell>
          <cell r="BH7602">
            <v>32.979999999999997</v>
          </cell>
        </row>
        <row r="7603">
          <cell r="B7603" t="str">
            <v>144855520</v>
          </cell>
          <cell r="BH7603">
            <v>1279.8699999999999</v>
          </cell>
        </row>
        <row r="7604">
          <cell r="B7604" t="str">
            <v>144855530</v>
          </cell>
          <cell r="BH7604">
            <v>1279.8699999999999</v>
          </cell>
        </row>
        <row r="7605">
          <cell r="B7605" t="str">
            <v>144855540</v>
          </cell>
          <cell r="BH7605">
            <v>1230.6400000000001</v>
          </cell>
        </row>
        <row r="7606">
          <cell r="B7606" t="str">
            <v>144855550</v>
          </cell>
          <cell r="BH7606">
            <v>1230.6400000000001</v>
          </cell>
        </row>
        <row r="7607">
          <cell r="B7607" t="str">
            <v>144855551</v>
          </cell>
          <cell r="BH7607">
            <v>62.65</v>
          </cell>
        </row>
        <row r="7608">
          <cell r="B7608" t="str">
            <v>144855560</v>
          </cell>
          <cell r="BH7608">
            <v>1230.6400000000001</v>
          </cell>
        </row>
        <row r="7609">
          <cell r="B7609" t="str">
            <v>144855600</v>
          </cell>
          <cell r="BH7609">
            <v>1047.8399999999999</v>
          </cell>
        </row>
        <row r="7610">
          <cell r="B7610" t="str">
            <v>144855605</v>
          </cell>
          <cell r="BH7610">
            <v>203.72</v>
          </cell>
        </row>
        <row r="7611">
          <cell r="B7611" t="str">
            <v>144855696</v>
          </cell>
          <cell r="BH7611">
            <v>68.37</v>
          </cell>
        </row>
        <row r="7612">
          <cell r="B7612" t="str">
            <v>144855697</v>
          </cell>
          <cell r="BH7612">
            <v>50.77</v>
          </cell>
        </row>
        <row r="7613">
          <cell r="B7613" t="str">
            <v>144855698</v>
          </cell>
          <cell r="BH7613">
            <v>29.88</v>
          </cell>
        </row>
        <row r="7614">
          <cell r="B7614" t="str">
            <v>144855702</v>
          </cell>
          <cell r="BH7614">
            <v>496.8</v>
          </cell>
        </row>
        <row r="7615">
          <cell r="B7615" t="str">
            <v>144855704</v>
          </cell>
          <cell r="BH7615">
            <v>123.5</v>
          </cell>
        </row>
        <row r="7616">
          <cell r="B7616" t="str">
            <v>144855705</v>
          </cell>
          <cell r="BH7616">
            <v>175.18</v>
          </cell>
        </row>
        <row r="7617">
          <cell r="B7617" t="str">
            <v>144855710</v>
          </cell>
          <cell r="BH7617">
            <v>189.85</v>
          </cell>
        </row>
        <row r="7618">
          <cell r="B7618" t="str">
            <v>144855750</v>
          </cell>
          <cell r="BH7618">
            <v>955.36</v>
          </cell>
        </row>
        <row r="7619">
          <cell r="B7619" t="str">
            <v>144855796</v>
          </cell>
          <cell r="BH7619">
            <v>278.45999999999998</v>
          </cell>
        </row>
        <row r="7620">
          <cell r="B7620" t="str">
            <v>144855797</v>
          </cell>
          <cell r="BH7620">
            <v>278.45999999999998</v>
          </cell>
        </row>
        <row r="7621">
          <cell r="B7621" t="str">
            <v>144855798</v>
          </cell>
          <cell r="BH7621">
            <v>22.74</v>
          </cell>
        </row>
        <row r="7622">
          <cell r="B7622" t="str">
            <v>144855799</v>
          </cell>
          <cell r="BH7622">
            <v>120.38</v>
          </cell>
        </row>
        <row r="7623">
          <cell r="B7623" t="str">
            <v>144869901</v>
          </cell>
          <cell r="BH7623">
            <v>896.93</v>
          </cell>
        </row>
        <row r="7624">
          <cell r="B7624" t="str">
            <v>144869902</v>
          </cell>
          <cell r="BH7624">
            <v>717.35</v>
          </cell>
        </row>
        <row r="7625">
          <cell r="B7625" t="str">
            <v>144869905</v>
          </cell>
          <cell r="BH7625">
            <v>591.55999999999995</v>
          </cell>
        </row>
        <row r="7626">
          <cell r="B7626" t="str">
            <v>144871050</v>
          </cell>
          <cell r="BH7626">
            <v>1684.32</v>
          </cell>
        </row>
        <row r="7627">
          <cell r="B7627" t="str">
            <v>144871051</v>
          </cell>
          <cell r="BH7627">
            <v>1723.5</v>
          </cell>
        </row>
        <row r="7628">
          <cell r="B7628" t="str">
            <v>144871052</v>
          </cell>
          <cell r="BH7628">
            <v>53.04</v>
          </cell>
        </row>
        <row r="7629">
          <cell r="B7629" t="str">
            <v>144872051</v>
          </cell>
          <cell r="BH7629">
            <v>116.33</v>
          </cell>
        </row>
        <row r="7630">
          <cell r="B7630" t="str">
            <v>144872052</v>
          </cell>
          <cell r="BH7630">
            <v>320.7</v>
          </cell>
        </row>
        <row r="7631">
          <cell r="B7631" t="str">
            <v>144880950</v>
          </cell>
          <cell r="BH7631">
            <v>1576.18</v>
          </cell>
        </row>
        <row r="7632">
          <cell r="B7632" t="str">
            <v>144889901</v>
          </cell>
          <cell r="BH7632">
            <v>565.55999999999995</v>
          </cell>
        </row>
        <row r="7633">
          <cell r="B7633" t="str">
            <v>144889902</v>
          </cell>
          <cell r="BH7633">
            <v>1575.32</v>
          </cell>
        </row>
        <row r="7634">
          <cell r="B7634" t="str">
            <v>144889904</v>
          </cell>
          <cell r="BH7634">
            <v>1857.96</v>
          </cell>
        </row>
        <row r="7635">
          <cell r="B7635" t="str">
            <v>144890208</v>
          </cell>
          <cell r="BH7635">
            <v>672.48</v>
          </cell>
        </row>
        <row r="7636">
          <cell r="B7636" t="str">
            <v>144900100</v>
          </cell>
          <cell r="BH7636">
            <v>267.74</v>
          </cell>
        </row>
        <row r="7637">
          <cell r="B7637" t="str">
            <v>144900901</v>
          </cell>
          <cell r="BH7637">
            <v>246.44</v>
          </cell>
        </row>
        <row r="7638">
          <cell r="B7638" t="str">
            <v>144900902</v>
          </cell>
          <cell r="BH7638">
            <v>356.97</v>
          </cell>
        </row>
        <row r="7639">
          <cell r="B7639" t="str">
            <v>144900903</v>
          </cell>
          <cell r="BH7639">
            <v>71.95</v>
          </cell>
        </row>
        <row r="7640">
          <cell r="B7640" t="str">
            <v>144900906</v>
          </cell>
          <cell r="BH7640">
            <v>120.01</v>
          </cell>
        </row>
        <row r="7641">
          <cell r="B7641" t="str">
            <v>144907010</v>
          </cell>
          <cell r="BH7641">
            <v>2427.75</v>
          </cell>
        </row>
        <row r="7642">
          <cell r="B7642" t="str">
            <v>144907011</v>
          </cell>
          <cell r="BH7642">
            <v>446.48</v>
          </cell>
        </row>
        <row r="7643">
          <cell r="B7643" t="str">
            <v>144907012</v>
          </cell>
          <cell r="BH7643">
            <v>497.55</v>
          </cell>
        </row>
        <row r="7644">
          <cell r="B7644" t="str">
            <v>144907013</v>
          </cell>
          <cell r="BH7644">
            <v>235.7</v>
          </cell>
        </row>
        <row r="7645">
          <cell r="B7645" t="str">
            <v>144907014</v>
          </cell>
          <cell r="BH7645">
            <v>227.23</v>
          </cell>
        </row>
        <row r="7646">
          <cell r="B7646" t="str">
            <v>144907015</v>
          </cell>
          <cell r="BH7646">
            <v>2451.5500000000002</v>
          </cell>
        </row>
        <row r="7647">
          <cell r="B7647" t="str">
            <v>144907016</v>
          </cell>
          <cell r="BH7647">
            <v>310.99</v>
          </cell>
        </row>
        <row r="7648">
          <cell r="B7648" t="str">
            <v>144907018</v>
          </cell>
          <cell r="BH7648">
            <v>83.56</v>
          </cell>
        </row>
        <row r="7649">
          <cell r="B7649" t="str">
            <v>144907020</v>
          </cell>
          <cell r="BH7649">
            <v>5051.68</v>
          </cell>
        </row>
        <row r="7650">
          <cell r="B7650" t="str">
            <v>144907021</v>
          </cell>
          <cell r="BH7650">
            <v>615.6</v>
          </cell>
        </row>
        <row r="7651">
          <cell r="B7651" t="str">
            <v>144907022</v>
          </cell>
          <cell r="BH7651">
            <v>606.01</v>
          </cell>
        </row>
        <row r="7652">
          <cell r="B7652" t="str">
            <v>144907023</v>
          </cell>
          <cell r="BH7652">
            <v>299.02</v>
          </cell>
        </row>
        <row r="7653">
          <cell r="B7653" t="str">
            <v>144907024</v>
          </cell>
          <cell r="BH7653">
            <v>592.28</v>
          </cell>
        </row>
        <row r="7654">
          <cell r="B7654" t="str">
            <v>144907028</v>
          </cell>
          <cell r="BH7654">
            <v>160.49</v>
          </cell>
        </row>
        <row r="7655">
          <cell r="B7655" t="str">
            <v>144907070</v>
          </cell>
          <cell r="BH7655">
            <v>82.9</v>
          </cell>
        </row>
        <row r="7656">
          <cell r="B7656" t="str">
            <v>144907081</v>
          </cell>
          <cell r="BH7656">
            <v>37.380000000000003</v>
          </cell>
        </row>
        <row r="7657">
          <cell r="B7657" t="str">
            <v>144907082</v>
          </cell>
          <cell r="BH7657">
            <v>137.80000000000001</v>
          </cell>
        </row>
        <row r="7658">
          <cell r="B7658" t="str">
            <v>144907083</v>
          </cell>
          <cell r="BH7658">
            <v>14.99</v>
          </cell>
        </row>
        <row r="7659">
          <cell r="B7659" t="str">
            <v>144907084</v>
          </cell>
          <cell r="BH7659">
            <v>317.18</v>
          </cell>
        </row>
        <row r="7660">
          <cell r="B7660" t="str">
            <v>144907085</v>
          </cell>
          <cell r="BH7660">
            <v>163.76</v>
          </cell>
        </row>
        <row r="7661">
          <cell r="B7661" t="str">
            <v>144907086</v>
          </cell>
          <cell r="BH7661">
            <v>583.70000000000005</v>
          </cell>
        </row>
        <row r="7662">
          <cell r="B7662" t="str">
            <v>144907087</v>
          </cell>
          <cell r="BH7662">
            <v>95.37</v>
          </cell>
        </row>
        <row r="7663">
          <cell r="B7663" t="str">
            <v>144907088</v>
          </cell>
          <cell r="BH7663">
            <v>34.9</v>
          </cell>
        </row>
        <row r="7664">
          <cell r="B7664" t="str">
            <v>144907089</v>
          </cell>
          <cell r="BH7664">
            <v>103.85</v>
          </cell>
        </row>
        <row r="7665">
          <cell r="B7665" t="str">
            <v>144907090</v>
          </cell>
          <cell r="BH7665">
            <v>809.29</v>
          </cell>
        </row>
        <row r="7666">
          <cell r="B7666" t="str">
            <v>144907091</v>
          </cell>
          <cell r="BH7666">
            <v>371.18</v>
          </cell>
        </row>
        <row r="7667">
          <cell r="B7667" t="str">
            <v>144907092</v>
          </cell>
          <cell r="BH7667">
            <v>428.46</v>
          </cell>
        </row>
        <row r="7668">
          <cell r="B7668" t="str">
            <v>144907093</v>
          </cell>
          <cell r="BH7668">
            <v>1461.68</v>
          </cell>
        </row>
        <row r="7669">
          <cell r="B7669" t="str">
            <v>144907094</v>
          </cell>
          <cell r="BH7669">
            <v>645.75</v>
          </cell>
        </row>
        <row r="7670">
          <cell r="B7670" t="str">
            <v>144907095</v>
          </cell>
          <cell r="BH7670">
            <v>290.16000000000003</v>
          </cell>
        </row>
        <row r="7671">
          <cell r="B7671" t="str">
            <v>144907096</v>
          </cell>
          <cell r="BH7671">
            <v>602.16</v>
          </cell>
        </row>
        <row r="7672">
          <cell r="B7672" t="str">
            <v>144910129</v>
          </cell>
          <cell r="BH7672">
            <v>11.19</v>
          </cell>
        </row>
        <row r="7673">
          <cell r="B7673" t="str">
            <v>144910211</v>
          </cell>
          <cell r="BH7673">
            <v>136.22999999999999</v>
          </cell>
        </row>
        <row r="7674">
          <cell r="B7674" t="str">
            <v>144910300</v>
          </cell>
          <cell r="BH7674">
            <v>2087.92</v>
          </cell>
        </row>
        <row r="7675">
          <cell r="B7675" t="str">
            <v>144910797</v>
          </cell>
          <cell r="BH7675">
            <v>672.68</v>
          </cell>
        </row>
        <row r="7676">
          <cell r="B7676" t="str">
            <v>144910798</v>
          </cell>
          <cell r="BH7676">
            <v>225.07</v>
          </cell>
        </row>
        <row r="7677">
          <cell r="B7677" t="str">
            <v>144910799</v>
          </cell>
          <cell r="BH7677">
            <v>250.25</v>
          </cell>
        </row>
        <row r="7678">
          <cell r="B7678" t="str">
            <v>144919901</v>
          </cell>
          <cell r="BH7678">
            <v>53.31</v>
          </cell>
        </row>
        <row r="7679">
          <cell r="B7679" t="str">
            <v>144919904</v>
          </cell>
          <cell r="BH7679">
            <v>36.700000000000003</v>
          </cell>
        </row>
        <row r="7680">
          <cell r="B7680" t="str">
            <v>144919905</v>
          </cell>
          <cell r="BH7680">
            <v>301.82</v>
          </cell>
        </row>
        <row r="7681">
          <cell r="B7681" t="str">
            <v>144919912</v>
          </cell>
          <cell r="BH7681">
            <v>458.35</v>
          </cell>
        </row>
        <row r="7682">
          <cell r="B7682" t="str">
            <v>144919914</v>
          </cell>
          <cell r="BH7682">
            <v>276.97000000000003</v>
          </cell>
        </row>
        <row r="7683">
          <cell r="B7683" t="str">
            <v>144920200</v>
          </cell>
          <cell r="BH7683">
            <v>991.93</v>
          </cell>
        </row>
        <row r="7684">
          <cell r="B7684" t="str">
            <v>144920307</v>
          </cell>
          <cell r="BH7684">
            <v>245.07</v>
          </cell>
        </row>
        <row r="7685">
          <cell r="B7685" t="str">
            <v>144920400</v>
          </cell>
          <cell r="BH7685">
            <v>2974.54</v>
          </cell>
        </row>
        <row r="7686">
          <cell r="B7686" t="str">
            <v>144929901</v>
          </cell>
          <cell r="BH7686">
            <v>53.53</v>
          </cell>
        </row>
        <row r="7687">
          <cell r="B7687" t="str">
            <v>144929902</v>
          </cell>
          <cell r="BH7687">
            <v>63.54</v>
          </cell>
        </row>
        <row r="7688">
          <cell r="B7688" t="str">
            <v>144929912</v>
          </cell>
          <cell r="BH7688">
            <v>309.83999999999997</v>
          </cell>
        </row>
        <row r="7689">
          <cell r="B7689" t="str">
            <v>144930001</v>
          </cell>
          <cell r="BH7689">
            <v>301.22000000000003</v>
          </cell>
        </row>
        <row r="7690">
          <cell r="B7690" t="str">
            <v>144930010</v>
          </cell>
          <cell r="BH7690">
            <v>248.88</v>
          </cell>
        </row>
        <row r="7691">
          <cell r="B7691" t="str">
            <v>144931090</v>
          </cell>
          <cell r="BH7691">
            <v>177.13</v>
          </cell>
        </row>
        <row r="7692">
          <cell r="B7692" t="str">
            <v>144931091</v>
          </cell>
          <cell r="BH7692">
            <v>111.47</v>
          </cell>
        </row>
        <row r="7693">
          <cell r="B7693" t="str">
            <v>144931092</v>
          </cell>
          <cell r="BH7693">
            <v>37.729999999999997</v>
          </cell>
        </row>
        <row r="7694">
          <cell r="B7694" t="str">
            <v>144931093</v>
          </cell>
          <cell r="BH7694">
            <v>33.08</v>
          </cell>
        </row>
        <row r="7695">
          <cell r="B7695" t="str">
            <v>144931094</v>
          </cell>
          <cell r="BH7695">
            <v>42.17</v>
          </cell>
        </row>
        <row r="7696">
          <cell r="B7696" t="str">
            <v>144931095</v>
          </cell>
          <cell r="BH7696">
            <v>27.3</v>
          </cell>
        </row>
        <row r="7697">
          <cell r="B7697" t="str">
            <v>144931096</v>
          </cell>
          <cell r="BH7697">
            <v>35.18</v>
          </cell>
        </row>
        <row r="7698">
          <cell r="B7698" t="str">
            <v>144932090</v>
          </cell>
          <cell r="BH7698">
            <v>150.97999999999999</v>
          </cell>
        </row>
        <row r="7699">
          <cell r="B7699" t="str">
            <v>144935090</v>
          </cell>
          <cell r="BH7699">
            <v>162.74</v>
          </cell>
        </row>
        <row r="7700">
          <cell r="B7700" t="str">
            <v>144935091</v>
          </cell>
          <cell r="BH7700">
            <v>85.38</v>
          </cell>
        </row>
        <row r="7701">
          <cell r="B7701" t="str">
            <v>144936002</v>
          </cell>
          <cell r="BH7701">
            <v>30.61</v>
          </cell>
        </row>
        <row r="7702">
          <cell r="B7702" t="str">
            <v>144936003</v>
          </cell>
          <cell r="BH7702">
            <v>10.199999999999999</v>
          </cell>
        </row>
        <row r="7703">
          <cell r="B7703" t="str">
            <v>144936008</v>
          </cell>
          <cell r="BH7703">
            <v>30.85</v>
          </cell>
        </row>
        <row r="7704">
          <cell r="B7704" t="str">
            <v>144936013</v>
          </cell>
          <cell r="BH7704">
            <v>25.6</v>
          </cell>
        </row>
        <row r="7705">
          <cell r="B7705" t="str">
            <v>144936014</v>
          </cell>
          <cell r="BH7705">
            <v>64.36</v>
          </cell>
        </row>
        <row r="7706">
          <cell r="B7706" t="str">
            <v>144936022</v>
          </cell>
          <cell r="BH7706">
            <v>27.92</v>
          </cell>
        </row>
        <row r="7707">
          <cell r="B7707" t="str">
            <v>144936032</v>
          </cell>
          <cell r="BH7707">
            <v>21</v>
          </cell>
        </row>
        <row r="7708">
          <cell r="B7708" t="str">
            <v>144936033</v>
          </cell>
          <cell r="BH7708">
            <v>23.9</v>
          </cell>
        </row>
        <row r="7709">
          <cell r="B7709" t="str">
            <v>144936034</v>
          </cell>
          <cell r="BH7709">
            <v>23.9</v>
          </cell>
        </row>
        <row r="7710">
          <cell r="B7710" t="str">
            <v>144936036</v>
          </cell>
          <cell r="BH7710">
            <v>30.61</v>
          </cell>
        </row>
        <row r="7711">
          <cell r="B7711" t="str">
            <v>144936037</v>
          </cell>
          <cell r="BH7711">
            <v>35.96</v>
          </cell>
        </row>
        <row r="7712">
          <cell r="B7712" t="str">
            <v>144936040</v>
          </cell>
          <cell r="BH7712">
            <v>34.619999999999997</v>
          </cell>
        </row>
        <row r="7713">
          <cell r="B7713" t="str">
            <v>144936045</v>
          </cell>
          <cell r="BH7713">
            <v>58.48</v>
          </cell>
        </row>
        <row r="7714">
          <cell r="B7714" t="str">
            <v>144936060</v>
          </cell>
          <cell r="BH7714">
            <v>37.54</v>
          </cell>
        </row>
        <row r="7715">
          <cell r="B7715" t="str">
            <v>144936061</v>
          </cell>
          <cell r="BH7715">
            <v>37.54</v>
          </cell>
        </row>
        <row r="7716">
          <cell r="B7716" t="str">
            <v>144936088</v>
          </cell>
          <cell r="BH7716">
            <v>38.409999999999997</v>
          </cell>
        </row>
        <row r="7717">
          <cell r="B7717" t="str">
            <v>144936089</v>
          </cell>
          <cell r="BH7717">
            <v>38.409999999999997</v>
          </cell>
        </row>
        <row r="7718">
          <cell r="B7718" t="str">
            <v>144936090</v>
          </cell>
          <cell r="BH7718">
            <v>148.72</v>
          </cell>
        </row>
        <row r="7719">
          <cell r="B7719" t="str">
            <v>144936093</v>
          </cell>
          <cell r="BH7719">
            <v>10.45</v>
          </cell>
        </row>
        <row r="7720">
          <cell r="B7720" t="str">
            <v>144936094</v>
          </cell>
          <cell r="BH7720">
            <v>11.02</v>
          </cell>
        </row>
        <row r="7721">
          <cell r="B7721" t="str">
            <v>144936095</v>
          </cell>
          <cell r="BH7721">
            <v>155.09</v>
          </cell>
        </row>
        <row r="7722">
          <cell r="B7722" t="str">
            <v>144936241</v>
          </cell>
          <cell r="BH7722">
            <v>38.6</v>
          </cell>
        </row>
        <row r="7723">
          <cell r="B7723" t="str">
            <v>144936300</v>
          </cell>
          <cell r="BH7723">
            <v>891.46</v>
          </cell>
        </row>
        <row r="7724">
          <cell r="B7724" t="str">
            <v>144936400</v>
          </cell>
          <cell r="BH7724">
            <v>908.52</v>
          </cell>
        </row>
        <row r="7725">
          <cell r="B7725" t="str">
            <v>144936460</v>
          </cell>
          <cell r="BH7725">
            <v>37.54</v>
          </cell>
        </row>
        <row r="7726">
          <cell r="B7726" t="str">
            <v>144936461</v>
          </cell>
          <cell r="BH7726">
            <v>37.54</v>
          </cell>
        </row>
        <row r="7727">
          <cell r="B7727" t="str">
            <v>144936512</v>
          </cell>
          <cell r="BH7727">
            <v>13.17</v>
          </cell>
        </row>
        <row r="7728">
          <cell r="B7728" t="str">
            <v>144936521</v>
          </cell>
          <cell r="BH7728">
            <v>47.52</v>
          </cell>
        </row>
        <row r="7729">
          <cell r="B7729" t="str">
            <v>144936540</v>
          </cell>
          <cell r="BH7729">
            <v>238.37</v>
          </cell>
        </row>
        <row r="7730">
          <cell r="B7730" t="str">
            <v>144936550</v>
          </cell>
          <cell r="BH7730">
            <v>891.46</v>
          </cell>
        </row>
        <row r="7731">
          <cell r="B7731" t="str">
            <v>144936561</v>
          </cell>
          <cell r="BH7731">
            <v>109.72</v>
          </cell>
        </row>
        <row r="7732">
          <cell r="B7732" t="str">
            <v>144936600</v>
          </cell>
          <cell r="BH7732">
            <v>908.52</v>
          </cell>
        </row>
        <row r="7733">
          <cell r="B7733" t="str">
            <v>144940000</v>
          </cell>
          <cell r="BH7733">
            <v>2431.62</v>
          </cell>
        </row>
        <row r="7734">
          <cell r="B7734" t="str">
            <v>144940010</v>
          </cell>
          <cell r="BH7734">
            <v>1706.43</v>
          </cell>
        </row>
        <row r="7735">
          <cell r="B7735" t="str">
            <v>144940020</v>
          </cell>
          <cell r="BH7735">
            <v>165</v>
          </cell>
        </row>
        <row r="7736">
          <cell r="B7736" t="str">
            <v>144940901</v>
          </cell>
          <cell r="BH7736">
            <v>297.36</v>
          </cell>
        </row>
        <row r="7737">
          <cell r="B7737" t="str">
            <v>144941000</v>
          </cell>
          <cell r="BH7737">
            <v>1794.72</v>
          </cell>
        </row>
        <row r="7738">
          <cell r="B7738" t="str">
            <v>144941490</v>
          </cell>
          <cell r="BH7738">
            <v>76.62</v>
          </cell>
        </row>
        <row r="7739">
          <cell r="B7739" t="str">
            <v>144941495</v>
          </cell>
          <cell r="BH7739">
            <v>596.05999999999995</v>
          </cell>
        </row>
        <row r="7740">
          <cell r="B7740" t="str">
            <v>144941901</v>
          </cell>
          <cell r="BH7740">
            <v>681.44</v>
          </cell>
        </row>
        <row r="7741">
          <cell r="B7741" t="str">
            <v>144942000</v>
          </cell>
          <cell r="BH7741">
            <v>3125.27</v>
          </cell>
        </row>
        <row r="7742">
          <cell r="B7742" t="str">
            <v>144942098</v>
          </cell>
          <cell r="BH7742">
            <v>172.58</v>
          </cell>
        </row>
        <row r="7743">
          <cell r="B7743" t="str">
            <v>144942099</v>
          </cell>
          <cell r="BH7743">
            <v>82.96</v>
          </cell>
        </row>
        <row r="7744">
          <cell r="B7744" t="str">
            <v>144950000</v>
          </cell>
          <cell r="BH7744">
            <v>2322.5100000000002</v>
          </cell>
        </row>
        <row r="7745">
          <cell r="B7745" t="str">
            <v>144950012</v>
          </cell>
          <cell r="BH7745">
            <v>13.88</v>
          </cell>
        </row>
        <row r="7746">
          <cell r="B7746" t="str">
            <v>144950090</v>
          </cell>
          <cell r="BH7746">
            <v>283.17</v>
          </cell>
        </row>
        <row r="7747">
          <cell r="B7747" t="str">
            <v>144950091</v>
          </cell>
          <cell r="BH7747">
            <v>320.2</v>
          </cell>
        </row>
        <row r="7748">
          <cell r="B7748" t="str">
            <v>144950095</v>
          </cell>
          <cell r="BH7748">
            <v>727.35</v>
          </cell>
        </row>
        <row r="7749">
          <cell r="B7749" t="str">
            <v>144950096</v>
          </cell>
          <cell r="BH7749">
            <v>916.04</v>
          </cell>
        </row>
        <row r="7750">
          <cell r="B7750" t="str">
            <v>144950097</v>
          </cell>
          <cell r="BH7750">
            <v>244.4</v>
          </cell>
        </row>
        <row r="7751">
          <cell r="B7751" t="str">
            <v>144950098</v>
          </cell>
          <cell r="BH7751">
            <v>830.56</v>
          </cell>
        </row>
        <row r="7752">
          <cell r="B7752" t="str">
            <v>144950100</v>
          </cell>
          <cell r="BH7752">
            <v>274.18</v>
          </cell>
        </row>
        <row r="7753">
          <cell r="B7753" t="str">
            <v>144950200</v>
          </cell>
          <cell r="BH7753">
            <v>3688.58</v>
          </cell>
        </row>
        <row r="7754">
          <cell r="B7754" t="str">
            <v>144950291</v>
          </cell>
          <cell r="BH7754">
            <v>262.85000000000002</v>
          </cell>
        </row>
        <row r="7755">
          <cell r="B7755" t="str">
            <v>144950292</v>
          </cell>
          <cell r="BH7755">
            <v>802.51</v>
          </cell>
        </row>
        <row r="7756">
          <cell r="B7756" t="str">
            <v>144950490</v>
          </cell>
          <cell r="BH7756">
            <v>298.79000000000002</v>
          </cell>
        </row>
        <row r="7757">
          <cell r="B7757" t="str">
            <v>144950495</v>
          </cell>
          <cell r="BH7757">
            <v>802.33</v>
          </cell>
        </row>
        <row r="7758">
          <cell r="B7758" t="str">
            <v>144950500</v>
          </cell>
          <cell r="BH7758">
            <v>588.44000000000005</v>
          </cell>
        </row>
        <row r="7759">
          <cell r="B7759" t="str">
            <v>144950800</v>
          </cell>
          <cell r="BH7759">
            <v>2631.96</v>
          </cell>
        </row>
        <row r="7760">
          <cell r="B7760" t="str">
            <v>144950991</v>
          </cell>
          <cell r="BH7760">
            <v>340.96</v>
          </cell>
        </row>
        <row r="7761">
          <cell r="B7761" t="str">
            <v>144950992</v>
          </cell>
          <cell r="BH7761">
            <v>875.91</v>
          </cell>
        </row>
        <row r="7762">
          <cell r="B7762" t="str">
            <v>144951007</v>
          </cell>
          <cell r="BH7762">
            <v>153.09</v>
          </cell>
        </row>
        <row r="7763">
          <cell r="B7763" t="str">
            <v>144951090</v>
          </cell>
          <cell r="BH7763">
            <v>445.19</v>
          </cell>
        </row>
        <row r="7764">
          <cell r="B7764" t="str">
            <v>144951095</v>
          </cell>
          <cell r="BH7764">
            <v>1143.95</v>
          </cell>
        </row>
        <row r="7765">
          <cell r="B7765" t="str">
            <v>144951201</v>
          </cell>
          <cell r="BH7765">
            <v>442.7</v>
          </cell>
        </row>
        <row r="7766">
          <cell r="B7766" t="str">
            <v>144951215</v>
          </cell>
          <cell r="BH7766">
            <v>302.72000000000003</v>
          </cell>
        </row>
        <row r="7767">
          <cell r="B7767" t="str">
            <v>144951230</v>
          </cell>
          <cell r="BH7767">
            <v>392.58</v>
          </cell>
        </row>
        <row r="7768">
          <cell r="B7768" t="str">
            <v>144960000</v>
          </cell>
          <cell r="BH7768">
            <v>3082.56</v>
          </cell>
        </row>
        <row r="7769">
          <cell r="B7769" t="str">
            <v>144960084</v>
          </cell>
          <cell r="BH7769">
            <v>977.31</v>
          </cell>
        </row>
        <row r="7770">
          <cell r="B7770" t="str">
            <v>144960085</v>
          </cell>
          <cell r="BH7770">
            <v>404.25</v>
          </cell>
        </row>
        <row r="7771">
          <cell r="B7771" t="str">
            <v>144960086</v>
          </cell>
          <cell r="BH7771">
            <v>628.95000000000005</v>
          </cell>
        </row>
        <row r="7772">
          <cell r="B7772" t="str">
            <v>144960090</v>
          </cell>
          <cell r="BH7772">
            <v>408.28</v>
          </cell>
        </row>
        <row r="7773">
          <cell r="B7773" t="str">
            <v>144960091</v>
          </cell>
          <cell r="BH7773">
            <v>419.14</v>
          </cell>
        </row>
        <row r="7774">
          <cell r="B7774" t="str">
            <v>144960093</v>
          </cell>
          <cell r="BH7774">
            <v>1024.55</v>
          </cell>
        </row>
        <row r="7775">
          <cell r="B7775" t="str">
            <v>144960094</v>
          </cell>
          <cell r="BH7775">
            <v>996.86</v>
          </cell>
        </row>
        <row r="7776">
          <cell r="B7776" t="str">
            <v>144960095</v>
          </cell>
          <cell r="BH7776">
            <v>996.86</v>
          </cell>
        </row>
        <row r="7777">
          <cell r="B7777" t="str">
            <v>144960096</v>
          </cell>
          <cell r="BH7777">
            <v>1024.55</v>
          </cell>
        </row>
        <row r="7778">
          <cell r="B7778" t="str">
            <v>144960100</v>
          </cell>
          <cell r="BH7778">
            <v>297.45</v>
          </cell>
        </row>
        <row r="7779">
          <cell r="B7779" t="str">
            <v>144960150</v>
          </cell>
          <cell r="BH7779">
            <v>285.43</v>
          </cell>
        </row>
        <row r="7780">
          <cell r="B7780" t="str">
            <v>144960159</v>
          </cell>
          <cell r="BH7780">
            <v>413.13</v>
          </cell>
        </row>
        <row r="7781">
          <cell r="B7781" t="str">
            <v>144960200</v>
          </cell>
          <cell r="BH7781">
            <v>4483.1000000000004</v>
          </cell>
        </row>
        <row r="7782">
          <cell r="B7782" t="str">
            <v>144960291</v>
          </cell>
          <cell r="BH7782">
            <v>356.08</v>
          </cell>
        </row>
        <row r="7783">
          <cell r="B7783" t="str">
            <v>144960292</v>
          </cell>
          <cell r="BH7783">
            <v>955.68</v>
          </cell>
        </row>
        <row r="7784">
          <cell r="B7784" t="str">
            <v>144960490</v>
          </cell>
          <cell r="BH7784">
            <v>388</v>
          </cell>
        </row>
        <row r="7785">
          <cell r="B7785" t="str">
            <v>144960495</v>
          </cell>
          <cell r="BH7785">
            <v>994.96</v>
          </cell>
        </row>
        <row r="7786">
          <cell r="B7786" t="str">
            <v>144960500</v>
          </cell>
          <cell r="BH7786">
            <v>389.69</v>
          </cell>
        </row>
        <row r="7787">
          <cell r="B7787" t="str">
            <v>144960800</v>
          </cell>
          <cell r="BH7787">
            <v>3123.22</v>
          </cell>
        </row>
        <row r="7788">
          <cell r="B7788" t="str">
            <v>144960891</v>
          </cell>
          <cell r="BH7788">
            <v>370.73</v>
          </cell>
        </row>
        <row r="7789">
          <cell r="B7789" t="str">
            <v>144960892</v>
          </cell>
          <cell r="BH7789">
            <v>874.4</v>
          </cell>
        </row>
        <row r="7790">
          <cell r="B7790" t="str">
            <v>144960893</v>
          </cell>
          <cell r="BH7790">
            <v>370.73</v>
          </cell>
        </row>
        <row r="7791">
          <cell r="B7791" t="str">
            <v>144970000</v>
          </cell>
          <cell r="BH7791">
            <v>4246.91</v>
          </cell>
        </row>
        <row r="7792">
          <cell r="B7792" t="str">
            <v>144970030</v>
          </cell>
          <cell r="BH7792">
            <v>386.61</v>
          </cell>
        </row>
        <row r="7793">
          <cell r="B7793" t="str">
            <v>144970040</v>
          </cell>
          <cell r="BH7793">
            <v>478.18</v>
          </cell>
        </row>
        <row r="7794">
          <cell r="B7794" t="str">
            <v>144970090</v>
          </cell>
          <cell r="BH7794">
            <v>423.58</v>
          </cell>
        </row>
        <row r="7795">
          <cell r="B7795" t="str">
            <v>144970095</v>
          </cell>
          <cell r="BH7795">
            <v>929.22</v>
          </cell>
        </row>
        <row r="7796">
          <cell r="B7796" t="str">
            <v>144970100</v>
          </cell>
          <cell r="BH7796">
            <v>4694.1400000000003</v>
          </cell>
        </row>
        <row r="7797">
          <cell r="B7797" t="str">
            <v>144970106</v>
          </cell>
          <cell r="BH7797">
            <v>56.26</v>
          </cell>
        </row>
        <row r="7798">
          <cell r="B7798" t="str">
            <v>144970260</v>
          </cell>
          <cell r="BH7798">
            <v>565.02</v>
          </cell>
        </row>
        <row r="7799">
          <cell r="B7799" t="str">
            <v>144970265</v>
          </cell>
          <cell r="BH7799">
            <v>469.26</v>
          </cell>
        </row>
        <row r="7800">
          <cell r="B7800" t="str">
            <v>144970270</v>
          </cell>
          <cell r="BH7800">
            <v>480.74</v>
          </cell>
        </row>
        <row r="7801">
          <cell r="B7801" t="str">
            <v>144970490</v>
          </cell>
          <cell r="BH7801">
            <v>410.55</v>
          </cell>
        </row>
        <row r="7802">
          <cell r="B7802" t="str">
            <v>144970495</v>
          </cell>
          <cell r="BH7802">
            <v>999.58</v>
          </cell>
        </row>
        <row r="7803">
          <cell r="B7803" t="str">
            <v>144980000</v>
          </cell>
          <cell r="BH7803">
            <v>2066.6999999999998</v>
          </cell>
        </row>
        <row r="7804">
          <cell r="B7804" t="str">
            <v>144980100</v>
          </cell>
          <cell r="BH7804">
            <v>1673.83</v>
          </cell>
        </row>
        <row r="7805">
          <cell r="B7805" t="str">
            <v>144980104</v>
          </cell>
          <cell r="BH7805">
            <v>667.24</v>
          </cell>
        </row>
        <row r="7806">
          <cell r="B7806" t="str">
            <v>144980105</v>
          </cell>
          <cell r="BH7806">
            <v>1101.3599999999999</v>
          </cell>
        </row>
        <row r="7807">
          <cell r="B7807" t="str">
            <v>144980200</v>
          </cell>
          <cell r="BH7807">
            <v>2120.77</v>
          </cell>
        </row>
        <row r="7808">
          <cell r="B7808" t="str">
            <v>144990030</v>
          </cell>
          <cell r="BH7808">
            <v>1614.78</v>
          </cell>
        </row>
        <row r="7809">
          <cell r="B7809" t="str">
            <v>144990044</v>
          </cell>
          <cell r="BH7809">
            <v>42.02</v>
          </cell>
        </row>
        <row r="7810">
          <cell r="B7810" t="str">
            <v>144990045</v>
          </cell>
          <cell r="BH7810">
            <v>20.61</v>
          </cell>
        </row>
        <row r="7811">
          <cell r="B7811" t="str">
            <v>144990052</v>
          </cell>
          <cell r="BH7811">
            <v>879.4</v>
          </cell>
        </row>
        <row r="7812">
          <cell r="B7812" t="str">
            <v>144990081</v>
          </cell>
          <cell r="BH7812">
            <v>586.95000000000005</v>
          </cell>
        </row>
        <row r="7813">
          <cell r="B7813" t="str">
            <v>144990082</v>
          </cell>
          <cell r="BH7813">
            <v>1658.98</v>
          </cell>
        </row>
        <row r="7814">
          <cell r="B7814" t="str">
            <v>144990090</v>
          </cell>
          <cell r="BH7814">
            <v>570.17999999999995</v>
          </cell>
        </row>
        <row r="7815">
          <cell r="B7815" t="str">
            <v>144990092</v>
          </cell>
          <cell r="BH7815">
            <v>404.25</v>
          </cell>
        </row>
        <row r="7816">
          <cell r="B7816" t="str">
            <v>144990093</v>
          </cell>
          <cell r="BH7816">
            <v>412.34</v>
          </cell>
        </row>
        <row r="7817">
          <cell r="B7817" t="str">
            <v>144990095</v>
          </cell>
          <cell r="BH7817">
            <v>1610.96</v>
          </cell>
        </row>
        <row r="7818">
          <cell r="B7818" t="str">
            <v>144990097</v>
          </cell>
          <cell r="BH7818">
            <v>309.52</v>
          </cell>
        </row>
        <row r="7819">
          <cell r="B7819" t="str">
            <v>144990098</v>
          </cell>
          <cell r="BH7819">
            <v>125</v>
          </cell>
        </row>
        <row r="7820">
          <cell r="B7820" t="str">
            <v>144990120</v>
          </cell>
          <cell r="BH7820">
            <v>535.09</v>
          </cell>
        </row>
        <row r="7821">
          <cell r="B7821" t="str">
            <v>144990130</v>
          </cell>
          <cell r="BH7821">
            <v>598.69000000000005</v>
          </cell>
        </row>
        <row r="7822">
          <cell r="B7822" t="str">
            <v>144990131</v>
          </cell>
          <cell r="BH7822">
            <v>1627.38</v>
          </cell>
        </row>
        <row r="7823">
          <cell r="B7823" t="str">
            <v>144990200</v>
          </cell>
          <cell r="BH7823">
            <v>8687.6299999999992</v>
          </cell>
        </row>
        <row r="7824">
          <cell r="B7824" t="str">
            <v>144990230</v>
          </cell>
          <cell r="BH7824">
            <v>5293.98</v>
          </cell>
        </row>
        <row r="7825">
          <cell r="B7825" t="str">
            <v>144990295</v>
          </cell>
          <cell r="BH7825">
            <v>1615.06</v>
          </cell>
        </row>
        <row r="7826">
          <cell r="B7826" t="str">
            <v>144990296</v>
          </cell>
          <cell r="BH7826">
            <v>72.489999999999995</v>
          </cell>
        </row>
        <row r="7827">
          <cell r="B7827" t="str">
            <v>144990298</v>
          </cell>
          <cell r="BH7827">
            <v>1738.01</v>
          </cell>
        </row>
        <row r="7828">
          <cell r="B7828" t="str">
            <v>144990299</v>
          </cell>
          <cell r="BH7828">
            <v>2279.63</v>
          </cell>
        </row>
        <row r="7829">
          <cell r="B7829" t="str">
            <v>144990500</v>
          </cell>
          <cell r="BH7829">
            <v>10663.65</v>
          </cell>
        </row>
        <row r="7830">
          <cell r="B7830" t="str">
            <v>144990501</v>
          </cell>
          <cell r="BH7830">
            <v>1219.1500000000001</v>
          </cell>
        </row>
        <row r="7831">
          <cell r="B7831" t="str">
            <v>144990502</v>
          </cell>
          <cell r="BH7831">
            <v>701.78</v>
          </cell>
        </row>
        <row r="7832">
          <cell r="B7832" t="str">
            <v>144990530</v>
          </cell>
          <cell r="BH7832">
            <v>743.13</v>
          </cell>
        </row>
        <row r="7833">
          <cell r="B7833" t="str">
            <v>144990536</v>
          </cell>
          <cell r="BH7833">
            <v>681.82</v>
          </cell>
        </row>
        <row r="7834">
          <cell r="B7834" t="str">
            <v>144990537</v>
          </cell>
          <cell r="BH7834">
            <v>24.21</v>
          </cell>
        </row>
        <row r="7835">
          <cell r="B7835" t="str">
            <v>144990540</v>
          </cell>
          <cell r="BH7835">
            <v>1239.6500000000001</v>
          </cell>
        </row>
        <row r="7836">
          <cell r="B7836" t="str">
            <v>144990595</v>
          </cell>
          <cell r="BH7836">
            <v>2491.25</v>
          </cell>
        </row>
        <row r="7837">
          <cell r="B7837" t="str">
            <v>144990600</v>
          </cell>
          <cell r="BH7837">
            <v>10044.700000000001</v>
          </cell>
        </row>
        <row r="7838">
          <cell r="B7838" t="str">
            <v>144990695</v>
          </cell>
          <cell r="BH7838">
            <v>2424.23</v>
          </cell>
        </row>
        <row r="7839">
          <cell r="B7839" t="str">
            <v>145040050</v>
          </cell>
          <cell r="BH7839">
            <v>328.19</v>
          </cell>
        </row>
        <row r="7840">
          <cell r="B7840" t="str">
            <v>146020001</v>
          </cell>
          <cell r="BH7840">
            <v>60</v>
          </cell>
        </row>
        <row r="7841">
          <cell r="B7841" t="str">
            <v>146020400</v>
          </cell>
          <cell r="BH7841">
            <v>1238.67</v>
          </cell>
        </row>
        <row r="7842">
          <cell r="B7842" t="str">
            <v>146020453</v>
          </cell>
          <cell r="BH7842">
            <v>184.33</v>
          </cell>
        </row>
        <row r="7843">
          <cell r="B7843" t="str">
            <v>146020465</v>
          </cell>
          <cell r="BH7843">
            <v>98.64</v>
          </cell>
        </row>
        <row r="7844">
          <cell r="B7844" t="str">
            <v>146020466</v>
          </cell>
          <cell r="BH7844">
            <v>3821.27</v>
          </cell>
        </row>
        <row r="7845">
          <cell r="B7845" t="str">
            <v>146144919</v>
          </cell>
          <cell r="BH7845">
            <v>225.57</v>
          </cell>
        </row>
        <row r="7846">
          <cell r="B7846" t="str">
            <v>146144920</v>
          </cell>
          <cell r="BH7846">
            <v>504.7</v>
          </cell>
        </row>
        <row r="7847">
          <cell r="B7847" t="str">
            <v>146179901</v>
          </cell>
          <cell r="BH7847">
            <v>198.74</v>
          </cell>
        </row>
        <row r="7848">
          <cell r="B7848" t="str">
            <v>146199902</v>
          </cell>
          <cell r="BH7848">
            <v>44.62</v>
          </cell>
        </row>
        <row r="7849">
          <cell r="B7849" t="str">
            <v>146199903</v>
          </cell>
          <cell r="BH7849">
            <v>260.11</v>
          </cell>
        </row>
        <row r="7850">
          <cell r="B7850" t="str">
            <v>146199904</v>
          </cell>
          <cell r="BH7850">
            <v>377.39</v>
          </cell>
        </row>
        <row r="7851">
          <cell r="B7851" t="str">
            <v>146219901</v>
          </cell>
          <cell r="BH7851">
            <v>134.79</v>
          </cell>
        </row>
        <row r="7852">
          <cell r="B7852" t="str">
            <v>146219902</v>
          </cell>
          <cell r="BH7852">
            <v>293.74</v>
          </cell>
        </row>
        <row r="7853">
          <cell r="B7853" t="str">
            <v>146229901</v>
          </cell>
          <cell r="BH7853">
            <v>180.67</v>
          </cell>
        </row>
        <row r="7854">
          <cell r="B7854" t="str">
            <v>146230990</v>
          </cell>
          <cell r="BH7854">
            <v>48.08</v>
          </cell>
        </row>
        <row r="7855">
          <cell r="B7855" t="str">
            <v>146230995</v>
          </cell>
          <cell r="BH7855">
            <v>741.49</v>
          </cell>
        </row>
        <row r="7856">
          <cell r="B7856" t="str">
            <v>146239901</v>
          </cell>
          <cell r="BH7856">
            <v>59.69</v>
          </cell>
        </row>
        <row r="7857">
          <cell r="B7857" t="str">
            <v>146250017</v>
          </cell>
          <cell r="BH7857">
            <v>143.88999999999999</v>
          </cell>
        </row>
        <row r="7858">
          <cell r="B7858" t="str">
            <v>146254002</v>
          </cell>
          <cell r="BH7858">
            <v>1687.4</v>
          </cell>
        </row>
        <row r="7859">
          <cell r="B7859" t="str">
            <v>146258991</v>
          </cell>
          <cell r="BH7859">
            <v>135.30000000000001</v>
          </cell>
        </row>
        <row r="7860">
          <cell r="B7860" t="str">
            <v>146258996</v>
          </cell>
          <cell r="BH7860">
            <v>569.91</v>
          </cell>
        </row>
        <row r="7861">
          <cell r="B7861" t="str">
            <v>146259901</v>
          </cell>
          <cell r="BH7861">
            <v>121.27</v>
          </cell>
        </row>
        <row r="7862">
          <cell r="B7862" t="str">
            <v>146259905</v>
          </cell>
          <cell r="BH7862">
            <v>352.79</v>
          </cell>
        </row>
        <row r="7863">
          <cell r="B7863" t="str">
            <v>146260000</v>
          </cell>
          <cell r="BH7863">
            <v>2444.19</v>
          </cell>
        </row>
        <row r="7864">
          <cell r="B7864" t="str">
            <v>146260003</v>
          </cell>
          <cell r="BH7864">
            <v>134.16</v>
          </cell>
        </row>
        <row r="7865">
          <cell r="B7865" t="str">
            <v>146260902</v>
          </cell>
          <cell r="BH7865">
            <v>417.61</v>
          </cell>
        </row>
        <row r="7866">
          <cell r="B7866" t="str">
            <v>146260990</v>
          </cell>
          <cell r="BH7866">
            <v>44.92</v>
          </cell>
        </row>
        <row r="7867">
          <cell r="B7867" t="str">
            <v>146260991</v>
          </cell>
          <cell r="BH7867">
            <v>62.82</v>
          </cell>
        </row>
        <row r="7868">
          <cell r="B7868" t="str">
            <v>146260995</v>
          </cell>
          <cell r="BH7868">
            <v>356.72</v>
          </cell>
        </row>
        <row r="7869">
          <cell r="B7869" t="str">
            <v>146260996</v>
          </cell>
          <cell r="BH7869">
            <v>424.72</v>
          </cell>
        </row>
        <row r="7870">
          <cell r="B7870" t="str">
            <v>146265003</v>
          </cell>
          <cell r="BH7870">
            <v>14.56</v>
          </cell>
        </row>
        <row r="7871">
          <cell r="B7871" t="str">
            <v>146270000</v>
          </cell>
          <cell r="BH7871">
            <v>4029.62</v>
          </cell>
        </row>
        <row r="7872">
          <cell r="B7872" t="str">
            <v>146270003</v>
          </cell>
          <cell r="BH7872">
            <v>337.43</v>
          </cell>
        </row>
        <row r="7873">
          <cell r="B7873" t="str">
            <v>146270902</v>
          </cell>
          <cell r="BH7873">
            <v>661.3</v>
          </cell>
        </row>
        <row r="7874">
          <cell r="B7874" t="str">
            <v>146270950</v>
          </cell>
          <cell r="BH7874">
            <v>43.35</v>
          </cell>
        </row>
        <row r="7875">
          <cell r="B7875" t="str">
            <v>146270990</v>
          </cell>
          <cell r="BH7875">
            <v>44.9</v>
          </cell>
        </row>
        <row r="7876">
          <cell r="B7876" t="str">
            <v>146270991</v>
          </cell>
          <cell r="BH7876">
            <v>27.16</v>
          </cell>
        </row>
        <row r="7877">
          <cell r="B7877" t="str">
            <v>146270995</v>
          </cell>
          <cell r="BH7877">
            <v>525.70000000000005</v>
          </cell>
        </row>
        <row r="7878">
          <cell r="B7878" t="str">
            <v>146270996</v>
          </cell>
          <cell r="BH7878">
            <v>383.27</v>
          </cell>
        </row>
        <row r="7879">
          <cell r="B7879" t="str">
            <v>146271000</v>
          </cell>
          <cell r="BH7879">
            <v>5144.74</v>
          </cell>
        </row>
        <row r="7880">
          <cell r="B7880" t="str">
            <v>146275000</v>
          </cell>
          <cell r="BH7880">
            <v>3591.68</v>
          </cell>
        </row>
        <row r="7881">
          <cell r="B7881" t="str">
            <v>146275003</v>
          </cell>
          <cell r="BH7881">
            <v>206.48</v>
          </cell>
        </row>
        <row r="7882">
          <cell r="B7882" t="str">
            <v>146276000</v>
          </cell>
          <cell r="BH7882">
            <v>4305.33</v>
          </cell>
        </row>
        <row r="7883">
          <cell r="B7883" t="str">
            <v>146280011</v>
          </cell>
          <cell r="BH7883">
            <v>572</v>
          </cell>
        </row>
        <row r="7884">
          <cell r="B7884" t="str">
            <v>146280100</v>
          </cell>
          <cell r="BH7884">
            <v>7331.23</v>
          </cell>
        </row>
        <row r="7885">
          <cell r="B7885" t="str">
            <v>146280110</v>
          </cell>
          <cell r="BH7885">
            <v>1591.51</v>
          </cell>
        </row>
        <row r="7886">
          <cell r="B7886" t="str">
            <v>146280200</v>
          </cell>
          <cell r="BH7886">
            <v>6671.64</v>
          </cell>
        </row>
        <row r="7887">
          <cell r="B7887" t="str">
            <v>146280990</v>
          </cell>
          <cell r="BH7887">
            <v>163.36000000000001</v>
          </cell>
        </row>
        <row r="7888">
          <cell r="B7888" t="str">
            <v>146280991</v>
          </cell>
          <cell r="BH7888">
            <v>163.36000000000001</v>
          </cell>
        </row>
        <row r="7889">
          <cell r="B7889" t="str">
            <v>146280995</v>
          </cell>
          <cell r="BH7889">
            <v>787.67</v>
          </cell>
        </row>
        <row r="7890">
          <cell r="B7890" t="str">
            <v>146280996</v>
          </cell>
          <cell r="BH7890">
            <v>510.97</v>
          </cell>
        </row>
        <row r="7891">
          <cell r="B7891" t="str">
            <v>146305200</v>
          </cell>
          <cell r="BH7891">
            <v>4704.25</v>
          </cell>
        </row>
        <row r="7892">
          <cell r="B7892" t="str">
            <v>146310000</v>
          </cell>
          <cell r="BH7892">
            <v>2294.41</v>
          </cell>
        </row>
        <row r="7893">
          <cell r="B7893" t="str">
            <v>146310090</v>
          </cell>
          <cell r="BH7893">
            <v>98.25</v>
          </cell>
        </row>
        <row r="7894">
          <cell r="B7894" t="str">
            <v>146310091</v>
          </cell>
          <cell r="BH7894">
            <v>167.07</v>
          </cell>
        </row>
        <row r="7895">
          <cell r="B7895" t="str">
            <v>146310092</v>
          </cell>
          <cell r="BH7895">
            <v>490.07</v>
          </cell>
        </row>
        <row r="7896">
          <cell r="B7896" t="str">
            <v>146310200</v>
          </cell>
          <cell r="BH7896">
            <v>4902.2700000000004</v>
          </cell>
        </row>
        <row r="7897">
          <cell r="B7897" t="str">
            <v>146320000</v>
          </cell>
          <cell r="BH7897">
            <v>4423.87</v>
          </cell>
        </row>
        <row r="7898">
          <cell r="B7898" t="str">
            <v>146320090</v>
          </cell>
          <cell r="BH7898">
            <v>101.33</v>
          </cell>
        </row>
        <row r="7899">
          <cell r="B7899" t="str">
            <v>146320091</v>
          </cell>
          <cell r="BH7899">
            <v>155.79</v>
          </cell>
        </row>
        <row r="7900">
          <cell r="B7900" t="str">
            <v>146320092</v>
          </cell>
          <cell r="BH7900">
            <v>1380.37</v>
          </cell>
        </row>
        <row r="7901">
          <cell r="B7901" t="str">
            <v>146320093</v>
          </cell>
          <cell r="BH7901">
            <v>683.28</v>
          </cell>
        </row>
        <row r="7902">
          <cell r="B7902" t="str">
            <v>146320094</v>
          </cell>
          <cell r="BH7902">
            <v>370.01</v>
          </cell>
        </row>
        <row r="7903">
          <cell r="B7903" t="str">
            <v>146320095</v>
          </cell>
          <cell r="BH7903">
            <v>101.04</v>
          </cell>
        </row>
        <row r="7904">
          <cell r="B7904" t="str">
            <v>146330000</v>
          </cell>
          <cell r="BH7904">
            <v>5677.61</v>
          </cell>
        </row>
        <row r="7905">
          <cell r="B7905" t="str">
            <v>146330090</v>
          </cell>
          <cell r="BH7905">
            <v>134.58000000000001</v>
          </cell>
        </row>
        <row r="7906">
          <cell r="B7906" t="str">
            <v>146330201</v>
          </cell>
          <cell r="BH7906">
            <v>2071.79</v>
          </cell>
        </row>
        <row r="7907">
          <cell r="B7907" t="str">
            <v>146330202</v>
          </cell>
          <cell r="BH7907">
            <v>988.76</v>
          </cell>
        </row>
        <row r="7908">
          <cell r="B7908" t="str">
            <v>146330203</v>
          </cell>
          <cell r="BH7908">
            <v>146.29</v>
          </cell>
        </row>
        <row r="7909">
          <cell r="B7909" t="str">
            <v>146330290</v>
          </cell>
          <cell r="BH7909">
            <v>177.26</v>
          </cell>
        </row>
        <row r="7910">
          <cell r="B7910" t="str">
            <v>146340000</v>
          </cell>
          <cell r="BH7910">
            <v>6442.42</v>
          </cell>
        </row>
        <row r="7911">
          <cell r="B7911" t="str">
            <v>146340090</v>
          </cell>
          <cell r="BH7911">
            <v>127.76</v>
          </cell>
        </row>
        <row r="7912">
          <cell r="B7912" t="str">
            <v>146340091</v>
          </cell>
          <cell r="BH7912">
            <v>55.4</v>
          </cell>
        </row>
        <row r="7913">
          <cell r="B7913" t="str">
            <v>146350000</v>
          </cell>
          <cell r="BH7913">
            <v>21004.27</v>
          </cell>
        </row>
        <row r="7914">
          <cell r="B7914" t="str">
            <v>146350002</v>
          </cell>
          <cell r="BH7914">
            <v>1961.45</v>
          </cell>
        </row>
        <row r="7915">
          <cell r="B7915" t="str">
            <v>146350006</v>
          </cell>
          <cell r="BH7915">
            <v>1725.1</v>
          </cell>
        </row>
        <row r="7916">
          <cell r="B7916" t="str">
            <v>146350011</v>
          </cell>
          <cell r="BH7916">
            <v>687.08</v>
          </cell>
        </row>
        <row r="7917">
          <cell r="B7917" t="str">
            <v>146350017</v>
          </cell>
          <cell r="BH7917">
            <v>495</v>
          </cell>
        </row>
        <row r="7918">
          <cell r="B7918" t="str">
            <v>146350093</v>
          </cell>
          <cell r="BH7918">
            <v>2955.57</v>
          </cell>
        </row>
        <row r="7919">
          <cell r="B7919" t="str">
            <v>146350094</v>
          </cell>
          <cell r="BH7919">
            <v>3739.3</v>
          </cell>
        </row>
        <row r="7920">
          <cell r="B7920" t="str">
            <v>146350095</v>
          </cell>
          <cell r="BH7920">
            <v>1871.11</v>
          </cell>
        </row>
        <row r="7921">
          <cell r="B7921" t="str">
            <v>146350096</v>
          </cell>
          <cell r="BH7921">
            <v>1650.98</v>
          </cell>
        </row>
        <row r="7922">
          <cell r="B7922" t="str">
            <v>146350098</v>
          </cell>
          <cell r="BH7922">
            <v>122.54</v>
          </cell>
        </row>
        <row r="7923">
          <cell r="B7923" t="str">
            <v>146371001</v>
          </cell>
          <cell r="BH7923">
            <v>311.39999999999998</v>
          </cell>
        </row>
        <row r="7924">
          <cell r="B7924" t="str">
            <v>146371003</v>
          </cell>
          <cell r="BH7924">
            <v>379.08</v>
          </cell>
        </row>
        <row r="7925">
          <cell r="B7925" t="str">
            <v>146371005</v>
          </cell>
          <cell r="BH7925">
            <v>812.32</v>
          </cell>
        </row>
        <row r="7926">
          <cell r="B7926" t="str">
            <v>146371008</v>
          </cell>
          <cell r="BH7926">
            <v>101.55</v>
          </cell>
        </row>
        <row r="7927">
          <cell r="B7927" t="str">
            <v>146371009</v>
          </cell>
          <cell r="BH7927">
            <v>188.18</v>
          </cell>
        </row>
        <row r="7928">
          <cell r="B7928" t="str">
            <v>146371010</v>
          </cell>
          <cell r="BH7928">
            <v>177.14</v>
          </cell>
        </row>
        <row r="7929">
          <cell r="B7929" t="str">
            <v>146371011</v>
          </cell>
          <cell r="BH7929">
            <v>119.95</v>
          </cell>
        </row>
        <row r="7930">
          <cell r="B7930" t="str">
            <v>146371012</v>
          </cell>
          <cell r="BH7930">
            <v>120.5</v>
          </cell>
        </row>
        <row r="7931">
          <cell r="B7931" t="str">
            <v>146371013</v>
          </cell>
          <cell r="BH7931">
            <v>212.37</v>
          </cell>
        </row>
        <row r="7932">
          <cell r="B7932" t="str">
            <v>146371015</v>
          </cell>
          <cell r="BH7932">
            <v>54.15</v>
          </cell>
        </row>
        <row r="7933">
          <cell r="B7933" t="str">
            <v>146371023</v>
          </cell>
          <cell r="BH7933">
            <v>120.5</v>
          </cell>
        </row>
        <row r="7934">
          <cell r="B7934" t="str">
            <v>146371024</v>
          </cell>
          <cell r="BH7934">
            <v>57.51</v>
          </cell>
        </row>
        <row r="7935">
          <cell r="B7935" t="str">
            <v>146371027</v>
          </cell>
          <cell r="BH7935">
            <v>128.61000000000001</v>
          </cell>
        </row>
        <row r="7936">
          <cell r="B7936" t="str">
            <v>146371040</v>
          </cell>
          <cell r="BH7936">
            <v>66.34</v>
          </cell>
        </row>
        <row r="7937">
          <cell r="B7937" t="str">
            <v>146371100</v>
          </cell>
          <cell r="BH7937">
            <v>4554.72</v>
          </cell>
        </row>
        <row r="7938">
          <cell r="B7938" t="str">
            <v>146372030</v>
          </cell>
          <cell r="BH7938">
            <v>371.28</v>
          </cell>
        </row>
        <row r="7939">
          <cell r="B7939" t="str">
            <v>146372060</v>
          </cell>
          <cell r="BH7939">
            <v>2042.04</v>
          </cell>
        </row>
        <row r="7940">
          <cell r="B7940" t="str">
            <v>146372064</v>
          </cell>
          <cell r="BH7940">
            <v>61.99</v>
          </cell>
        </row>
        <row r="7941">
          <cell r="B7941" t="str">
            <v>146372066</v>
          </cell>
          <cell r="BH7941">
            <v>40.97</v>
          </cell>
        </row>
        <row r="7942">
          <cell r="B7942" t="str">
            <v>146372067</v>
          </cell>
          <cell r="BH7942">
            <v>59</v>
          </cell>
        </row>
        <row r="7943">
          <cell r="B7943" t="str">
            <v>148069901</v>
          </cell>
          <cell r="BH7943">
            <v>51.03</v>
          </cell>
        </row>
        <row r="7944">
          <cell r="B7944" t="str">
            <v>148200002</v>
          </cell>
          <cell r="BH7944">
            <v>50.7</v>
          </cell>
        </row>
        <row r="7945">
          <cell r="B7945" t="str">
            <v>130002086</v>
          </cell>
          <cell r="BH7945">
            <v>119.73</v>
          </cell>
        </row>
        <row r="7946">
          <cell r="B7946" t="str">
            <v>130002087</v>
          </cell>
          <cell r="BH7946">
            <v>686.4</v>
          </cell>
        </row>
        <row r="7947">
          <cell r="B7947" t="str">
            <v>149010694</v>
          </cell>
          <cell r="BH7947">
            <v>117.02</v>
          </cell>
        </row>
        <row r="7948">
          <cell r="B7948" t="str">
            <v>149022012</v>
          </cell>
          <cell r="BH7948">
            <v>38.67</v>
          </cell>
        </row>
        <row r="7949">
          <cell r="B7949" t="str">
            <v>149030017</v>
          </cell>
          <cell r="BH7949">
            <v>40.619999999999997</v>
          </cell>
        </row>
        <row r="7950">
          <cell r="B7950" t="str">
            <v>149030043</v>
          </cell>
          <cell r="BH7950">
            <v>23</v>
          </cell>
        </row>
        <row r="7951">
          <cell r="B7951" t="str">
            <v>149220420</v>
          </cell>
          <cell r="BH7951">
            <v>1317.94</v>
          </cell>
        </row>
        <row r="7952">
          <cell r="B7952" t="str">
            <v>149220700</v>
          </cell>
          <cell r="BH7952">
            <v>1670.06</v>
          </cell>
        </row>
        <row r="7953">
          <cell r="B7953" t="str">
            <v>149220750</v>
          </cell>
          <cell r="BH7953">
            <v>268.22000000000003</v>
          </cell>
        </row>
        <row r="7954">
          <cell r="B7954" t="str">
            <v>149220760</v>
          </cell>
          <cell r="BH7954">
            <v>1965.12</v>
          </cell>
        </row>
        <row r="7955">
          <cell r="B7955" t="str">
            <v>149591400</v>
          </cell>
          <cell r="BH7955">
            <v>58.14</v>
          </cell>
        </row>
        <row r="7956">
          <cell r="B7956" t="str">
            <v>149596040</v>
          </cell>
          <cell r="BH7956">
            <v>146.72</v>
          </cell>
        </row>
        <row r="7957">
          <cell r="B7957" t="str">
            <v>149596050</v>
          </cell>
          <cell r="BH7957">
            <v>167.33</v>
          </cell>
        </row>
        <row r="7958">
          <cell r="B7958" t="str">
            <v>149596052</v>
          </cell>
          <cell r="BH7958">
            <v>54.65</v>
          </cell>
        </row>
        <row r="7959">
          <cell r="B7959" t="str">
            <v>149596060</v>
          </cell>
          <cell r="BH7959">
            <v>344.77</v>
          </cell>
        </row>
        <row r="7960">
          <cell r="B7960" t="str">
            <v>149596080</v>
          </cell>
          <cell r="BH7960">
            <v>272.70999999999998</v>
          </cell>
        </row>
        <row r="7961">
          <cell r="B7961" t="str">
            <v>149596150</v>
          </cell>
          <cell r="BH7961">
            <v>190.77</v>
          </cell>
        </row>
        <row r="7962">
          <cell r="B7962" t="str">
            <v>149596152</v>
          </cell>
          <cell r="BH7962">
            <v>57.53</v>
          </cell>
        </row>
        <row r="7963">
          <cell r="B7963" t="str">
            <v>149596153</v>
          </cell>
          <cell r="BH7963">
            <v>73.75</v>
          </cell>
        </row>
        <row r="7964">
          <cell r="B7964" t="str">
            <v>149596160</v>
          </cell>
          <cell r="BH7964">
            <v>445.9</v>
          </cell>
        </row>
        <row r="7965">
          <cell r="B7965" t="str">
            <v>149596250</v>
          </cell>
          <cell r="BH7965">
            <v>149.51</v>
          </cell>
        </row>
        <row r="7966">
          <cell r="B7966" t="str">
            <v>149597100</v>
          </cell>
          <cell r="BH7966">
            <v>261.13</v>
          </cell>
        </row>
        <row r="7967">
          <cell r="B7967" t="str">
            <v>149597200</v>
          </cell>
          <cell r="BH7967">
            <v>404.07</v>
          </cell>
        </row>
        <row r="7968">
          <cell r="B7968" t="str">
            <v>149597250</v>
          </cell>
          <cell r="BH7968">
            <v>584.45000000000005</v>
          </cell>
        </row>
        <row r="7969">
          <cell r="B7969" t="str">
            <v>149870107</v>
          </cell>
          <cell r="BH7969">
            <v>551.25</v>
          </cell>
        </row>
        <row r="7970">
          <cell r="B7970" t="str">
            <v>149870111</v>
          </cell>
          <cell r="BH7970">
            <v>273</v>
          </cell>
        </row>
        <row r="7971">
          <cell r="B7971" t="str">
            <v>149870112</v>
          </cell>
          <cell r="BH7971">
            <v>488.25</v>
          </cell>
        </row>
        <row r="7972">
          <cell r="B7972" t="str">
            <v>149940410</v>
          </cell>
          <cell r="BH7972">
            <v>9.7200000000000006</v>
          </cell>
        </row>
        <row r="7973">
          <cell r="B7973" t="str">
            <v>149940411</v>
          </cell>
          <cell r="BH7973">
            <v>58.78</v>
          </cell>
        </row>
        <row r="7974">
          <cell r="B7974" t="str">
            <v>149949901</v>
          </cell>
          <cell r="BH7974">
            <v>15.47</v>
          </cell>
        </row>
        <row r="7975">
          <cell r="B7975" t="str">
            <v>149990001</v>
          </cell>
          <cell r="BH7975">
            <v>64.680000000000007</v>
          </cell>
        </row>
        <row r="7976">
          <cell r="B7976" t="str">
            <v>149990017</v>
          </cell>
          <cell r="BH7976">
            <v>157.59</v>
          </cell>
        </row>
        <row r="7977">
          <cell r="B7977" t="str">
            <v>149990020</v>
          </cell>
          <cell r="BH7977">
            <v>28.26</v>
          </cell>
        </row>
        <row r="7978">
          <cell r="B7978" t="str">
            <v>149990022</v>
          </cell>
          <cell r="BH7978">
            <v>106.83</v>
          </cell>
        </row>
        <row r="7979">
          <cell r="B7979" t="str">
            <v>149990023</v>
          </cell>
          <cell r="BH7979">
            <v>396.35</v>
          </cell>
        </row>
        <row r="7980">
          <cell r="B7980" t="str">
            <v>149990024</v>
          </cell>
          <cell r="BH7980">
            <v>364.53</v>
          </cell>
        </row>
        <row r="7981">
          <cell r="B7981" t="str">
            <v>130002088</v>
          </cell>
          <cell r="BH7981">
            <v>399.07</v>
          </cell>
        </row>
        <row r="7982">
          <cell r="B7982" t="str">
            <v>130002089</v>
          </cell>
          <cell r="BH7982">
            <v>271.37</v>
          </cell>
        </row>
        <row r="7983">
          <cell r="B7983">
            <v>130002090</v>
          </cell>
          <cell r="BH7983">
            <v>215.5</v>
          </cell>
        </row>
        <row r="7984">
          <cell r="B7984">
            <v>130002091</v>
          </cell>
          <cell r="BH7984">
            <v>215.5</v>
          </cell>
        </row>
        <row r="7985">
          <cell r="B7985">
            <v>130002092</v>
          </cell>
          <cell r="BH7985">
            <v>215.5</v>
          </cell>
        </row>
        <row r="7986">
          <cell r="B7986">
            <v>130002093</v>
          </cell>
          <cell r="BH7986">
            <v>215.5</v>
          </cell>
        </row>
        <row r="7987">
          <cell r="B7987">
            <v>130002094</v>
          </cell>
          <cell r="BH7987">
            <v>71.83</v>
          </cell>
        </row>
        <row r="7988">
          <cell r="B7988">
            <v>130002095</v>
          </cell>
          <cell r="BH7988">
            <v>425.1</v>
          </cell>
        </row>
        <row r="7989">
          <cell r="B7989">
            <v>130002096</v>
          </cell>
          <cell r="BH7989">
            <v>3.99</v>
          </cell>
        </row>
        <row r="7990">
          <cell r="B7990">
            <v>130002097</v>
          </cell>
          <cell r="BH7990">
            <v>39.92</v>
          </cell>
        </row>
        <row r="7991">
          <cell r="B7991">
            <v>130002099</v>
          </cell>
          <cell r="BH7991">
            <v>119.73</v>
          </cell>
        </row>
        <row r="7992">
          <cell r="B7992" t="str">
            <v>130002107</v>
          </cell>
          <cell r="BH7992">
            <v>21.96</v>
          </cell>
        </row>
        <row r="7993">
          <cell r="B7993" t="str">
            <v>130002108</v>
          </cell>
          <cell r="BH7993">
            <v>12.77</v>
          </cell>
        </row>
        <row r="7994">
          <cell r="B7994" t="str">
            <v>130002109</v>
          </cell>
          <cell r="BH7994">
            <v>6.99</v>
          </cell>
        </row>
        <row r="7995">
          <cell r="B7995">
            <v>910033220</v>
          </cell>
          <cell r="BH7995">
            <v>7944.49</v>
          </cell>
        </row>
        <row r="7996">
          <cell r="B7996" t="str">
            <v>130002129</v>
          </cell>
          <cell r="BH7996">
            <v>112.85</v>
          </cell>
        </row>
        <row r="7997">
          <cell r="B7997" t="str">
            <v>150040305</v>
          </cell>
          <cell r="BH7997">
            <v>19.13</v>
          </cell>
        </row>
        <row r="7998">
          <cell r="B7998" t="str">
            <v>150040309</v>
          </cell>
          <cell r="BH7998">
            <v>33.909999999999997</v>
          </cell>
        </row>
        <row r="7999">
          <cell r="B7999" t="str">
            <v>150040314</v>
          </cell>
          <cell r="BH7999">
            <v>62.78</v>
          </cell>
        </row>
        <row r="8000">
          <cell r="B8000" t="str">
            <v>150040315</v>
          </cell>
          <cell r="BH8000">
            <v>47.09</v>
          </cell>
        </row>
        <row r="8001">
          <cell r="B8001" t="str">
            <v>150040316</v>
          </cell>
          <cell r="BH8001">
            <v>44.42</v>
          </cell>
        </row>
        <row r="8002">
          <cell r="B8002" t="str">
            <v>150040321</v>
          </cell>
          <cell r="BH8002">
            <v>30.95</v>
          </cell>
        </row>
        <row r="8003">
          <cell r="B8003" t="str">
            <v>150040322</v>
          </cell>
          <cell r="BH8003">
            <v>25.69</v>
          </cell>
        </row>
        <row r="8004">
          <cell r="B8004" t="str">
            <v>150040327</v>
          </cell>
          <cell r="BH8004">
            <v>25.56</v>
          </cell>
        </row>
        <row r="8005">
          <cell r="B8005" t="str">
            <v>150040328</v>
          </cell>
          <cell r="BH8005">
            <v>20.92</v>
          </cell>
        </row>
        <row r="8006">
          <cell r="B8006" t="str">
            <v>150040329</v>
          </cell>
          <cell r="BH8006">
            <v>20</v>
          </cell>
        </row>
        <row r="8007">
          <cell r="B8007" t="str">
            <v>150040330</v>
          </cell>
          <cell r="BH8007">
            <v>31.03</v>
          </cell>
        </row>
        <row r="8008">
          <cell r="B8008" t="str">
            <v>150040332</v>
          </cell>
          <cell r="BH8008">
            <v>17.260000000000002</v>
          </cell>
        </row>
        <row r="8009">
          <cell r="B8009" t="str">
            <v>150040333</v>
          </cell>
          <cell r="BH8009">
            <v>206.48</v>
          </cell>
        </row>
        <row r="8010">
          <cell r="B8010" t="str">
            <v>150040336</v>
          </cell>
          <cell r="BH8010">
            <v>23.29</v>
          </cell>
        </row>
        <row r="8011">
          <cell r="B8011" t="str">
            <v>150040339</v>
          </cell>
          <cell r="BH8011">
            <v>24.22</v>
          </cell>
        </row>
        <row r="8012">
          <cell r="B8012" t="str">
            <v>150040341</v>
          </cell>
          <cell r="BH8012">
            <v>77.94</v>
          </cell>
        </row>
        <row r="8013">
          <cell r="B8013" t="str">
            <v>150040342</v>
          </cell>
          <cell r="BH8013">
            <v>88.36</v>
          </cell>
        </row>
        <row r="8014">
          <cell r="B8014" t="str">
            <v>150040343</v>
          </cell>
          <cell r="BH8014">
            <v>101.82</v>
          </cell>
        </row>
        <row r="8015">
          <cell r="B8015" t="str">
            <v>150041319</v>
          </cell>
          <cell r="BH8015">
            <v>32.11</v>
          </cell>
        </row>
        <row r="8016">
          <cell r="B8016" t="str">
            <v>150045401</v>
          </cell>
          <cell r="BH8016">
            <v>24.97</v>
          </cell>
        </row>
        <row r="8017">
          <cell r="B8017" t="str">
            <v>150048301</v>
          </cell>
          <cell r="BH8017">
            <v>100.47</v>
          </cell>
        </row>
        <row r="8018">
          <cell r="B8018" t="str">
            <v>150048302</v>
          </cell>
          <cell r="BH8018">
            <v>112.25</v>
          </cell>
        </row>
        <row r="8019">
          <cell r="B8019" t="str">
            <v>150048303</v>
          </cell>
          <cell r="BH8019">
            <v>131.65</v>
          </cell>
        </row>
        <row r="8020">
          <cell r="B8020" t="str">
            <v>150048304</v>
          </cell>
          <cell r="BH8020">
            <v>141.4</v>
          </cell>
        </row>
        <row r="8021">
          <cell r="B8021" t="str">
            <v>150048305</v>
          </cell>
          <cell r="BH8021">
            <v>239.19</v>
          </cell>
        </row>
        <row r="8022">
          <cell r="B8022" t="str">
            <v>150048306</v>
          </cell>
          <cell r="BH8022">
            <v>134.9</v>
          </cell>
        </row>
        <row r="8023">
          <cell r="B8023" t="str">
            <v>150048307</v>
          </cell>
          <cell r="BH8023">
            <v>192.67</v>
          </cell>
        </row>
        <row r="8024">
          <cell r="B8024" t="str">
            <v>150048308</v>
          </cell>
          <cell r="BH8024">
            <v>192.67</v>
          </cell>
        </row>
        <row r="8025">
          <cell r="B8025" t="str">
            <v>150048309</v>
          </cell>
          <cell r="BH8025">
            <v>176.95</v>
          </cell>
        </row>
        <row r="8026">
          <cell r="B8026" t="str">
            <v>150048310</v>
          </cell>
          <cell r="BH8026">
            <v>212.65</v>
          </cell>
        </row>
        <row r="8027">
          <cell r="B8027" t="str">
            <v>150070504</v>
          </cell>
          <cell r="BH8027">
            <v>746.88</v>
          </cell>
        </row>
        <row r="8028">
          <cell r="B8028" t="str">
            <v>150070550</v>
          </cell>
          <cell r="BH8028">
            <v>231.31</v>
          </cell>
        </row>
        <row r="8029">
          <cell r="B8029" t="str">
            <v>150070560</v>
          </cell>
          <cell r="BH8029">
            <v>243</v>
          </cell>
        </row>
        <row r="8030">
          <cell r="B8030" t="str">
            <v>150103539</v>
          </cell>
          <cell r="BH8030">
            <v>472.89</v>
          </cell>
        </row>
        <row r="8031">
          <cell r="B8031" t="str">
            <v>150104101</v>
          </cell>
          <cell r="BH8031">
            <v>79.72</v>
          </cell>
        </row>
        <row r="8032">
          <cell r="B8032" t="str">
            <v>150104102</v>
          </cell>
          <cell r="BH8032">
            <v>148.63999999999999</v>
          </cell>
        </row>
        <row r="8033">
          <cell r="B8033" t="str">
            <v>150104103</v>
          </cell>
          <cell r="BH8033">
            <v>116.31</v>
          </cell>
        </row>
        <row r="8034">
          <cell r="B8034" t="str">
            <v>150104104</v>
          </cell>
          <cell r="BH8034">
            <v>22.5</v>
          </cell>
        </row>
        <row r="8035">
          <cell r="B8035" t="str">
            <v>150104105</v>
          </cell>
          <cell r="BH8035">
            <v>103.98</v>
          </cell>
        </row>
        <row r="8036">
          <cell r="B8036" t="str">
            <v>150104106</v>
          </cell>
          <cell r="BH8036">
            <v>407.51</v>
          </cell>
        </row>
        <row r="8037">
          <cell r="B8037" t="str">
            <v>150104151</v>
          </cell>
          <cell r="BH8037">
            <v>125.66</v>
          </cell>
        </row>
        <row r="8038">
          <cell r="B8038" t="str">
            <v>150104152</v>
          </cell>
          <cell r="BH8038">
            <v>50.99</v>
          </cell>
        </row>
        <row r="8039">
          <cell r="B8039" t="str">
            <v>150104153</v>
          </cell>
          <cell r="BH8039">
            <v>22.5</v>
          </cell>
        </row>
        <row r="8040">
          <cell r="B8040" t="str">
            <v>150123408</v>
          </cell>
          <cell r="BH8040">
            <v>162.38999999999999</v>
          </cell>
        </row>
        <row r="8041">
          <cell r="B8041" t="str">
            <v>150140517</v>
          </cell>
          <cell r="BH8041">
            <v>2345.37</v>
          </cell>
        </row>
        <row r="8042">
          <cell r="B8042" t="str">
            <v>150140545</v>
          </cell>
          <cell r="BH8042">
            <v>1378.46</v>
          </cell>
        </row>
        <row r="8043">
          <cell r="B8043" t="str">
            <v>150154103</v>
          </cell>
          <cell r="BH8043">
            <v>1047.1199999999999</v>
          </cell>
        </row>
        <row r="8044">
          <cell r="B8044" t="str">
            <v>150313303</v>
          </cell>
          <cell r="BH8044">
            <v>10.34</v>
          </cell>
        </row>
        <row r="8045">
          <cell r="B8045" t="str">
            <v>150314106</v>
          </cell>
          <cell r="BH8045">
            <v>44.97</v>
          </cell>
        </row>
        <row r="8046">
          <cell r="B8046" t="str">
            <v>150314107</v>
          </cell>
          <cell r="BH8046">
            <v>47.29</v>
          </cell>
        </row>
        <row r="8047">
          <cell r="B8047" t="str">
            <v>150314207</v>
          </cell>
          <cell r="BH8047">
            <v>25.59</v>
          </cell>
        </row>
        <row r="8048">
          <cell r="B8048" t="str">
            <v>150316204</v>
          </cell>
          <cell r="BH8048">
            <v>10</v>
          </cell>
        </row>
        <row r="8049">
          <cell r="B8049" t="str">
            <v>150316501</v>
          </cell>
          <cell r="BH8049">
            <v>31.95</v>
          </cell>
        </row>
        <row r="8050">
          <cell r="B8050" t="str">
            <v>150319701</v>
          </cell>
          <cell r="BH8050">
            <v>67.69</v>
          </cell>
        </row>
        <row r="8051">
          <cell r="B8051" t="str">
            <v>150319801</v>
          </cell>
          <cell r="BH8051">
            <v>89.82</v>
          </cell>
        </row>
        <row r="8052">
          <cell r="B8052" t="str">
            <v>151040000</v>
          </cell>
          <cell r="BH8052">
            <v>5094.29</v>
          </cell>
        </row>
        <row r="8053">
          <cell r="B8053" t="str">
            <v>151050000</v>
          </cell>
          <cell r="BH8053">
            <v>4979.59</v>
          </cell>
        </row>
        <row r="8054">
          <cell r="B8054" t="str">
            <v>151050500</v>
          </cell>
          <cell r="BH8054">
            <v>7179.1</v>
          </cell>
        </row>
        <row r="8055">
          <cell r="B8055" t="str">
            <v>151050506</v>
          </cell>
          <cell r="BH8055">
            <v>7197.37</v>
          </cell>
        </row>
        <row r="8056">
          <cell r="B8056" t="str">
            <v>151060000</v>
          </cell>
          <cell r="BH8056">
            <v>8231.65</v>
          </cell>
        </row>
        <row r="8057">
          <cell r="B8057" t="str">
            <v>151070000</v>
          </cell>
          <cell r="BH8057">
            <v>9191.84</v>
          </cell>
        </row>
        <row r="8058">
          <cell r="B8058" t="str">
            <v>151070500</v>
          </cell>
          <cell r="BH8058">
            <v>10042.41</v>
          </cell>
        </row>
        <row r="8059">
          <cell r="B8059" t="str">
            <v>151070506</v>
          </cell>
          <cell r="BH8059">
            <v>10042.41</v>
          </cell>
        </row>
        <row r="8060">
          <cell r="B8060" t="str">
            <v>151080000</v>
          </cell>
          <cell r="BH8060">
            <v>3976.61</v>
          </cell>
        </row>
        <row r="8061">
          <cell r="B8061" t="str">
            <v>151080090</v>
          </cell>
          <cell r="BH8061">
            <v>193.59</v>
          </cell>
        </row>
        <row r="8062">
          <cell r="B8062" t="str">
            <v>151080091</v>
          </cell>
          <cell r="BH8062">
            <v>51.48</v>
          </cell>
        </row>
        <row r="8063">
          <cell r="B8063" t="str">
            <v>151080092</v>
          </cell>
          <cell r="BH8063">
            <v>597.32000000000005</v>
          </cell>
        </row>
        <row r="8064">
          <cell r="B8064" t="str">
            <v>151080093</v>
          </cell>
          <cell r="BH8064">
            <v>101.19</v>
          </cell>
        </row>
        <row r="8065">
          <cell r="B8065" t="str">
            <v>151080094</v>
          </cell>
          <cell r="BH8065">
            <v>48.13</v>
          </cell>
        </row>
        <row r="8066">
          <cell r="B8066" t="str">
            <v>151080500</v>
          </cell>
          <cell r="BH8066">
            <v>4317.46</v>
          </cell>
        </row>
        <row r="8067">
          <cell r="B8067" t="str">
            <v>151081000</v>
          </cell>
          <cell r="BH8067">
            <v>1509.36</v>
          </cell>
        </row>
        <row r="8068">
          <cell r="B8068" t="str">
            <v>151090000</v>
          </cell>
          <cell r="BH8068">
            <v>4851.07</v>
          </cell>
        </row>
        <row r="8069">
          <cell r="B8069" t="str">
            <v>151090090</v>
          </cell>
          <cell r="BH8069">
            <v>80.77</v>
          </cell>
        </row>
        <row r="8070">
          <cell r="B8070" t="str">
            <v>151090500</v>
          </cell>
          <cell r="BH8070">
            <v>4941.38</v>
          </cell>
        </row>
        <row r="8071">
          <cell r="B8071" t="str">
            <v>151090501</v>
          </cell>
          <cell r="BH8071">
            <v>1435.2</v>
          </cell>
        </row>
        <row r="8072">
          <cell r="B8072" t="str">
            <v>151091000</v>
          </cell>
          <cell r="BH8072">
            <v>1509.06</v>
          </cell>
        </row>
        <row r="8073">
          <cell r="B8073" t="str">
            <v>151098010</v>
          </cell>
          <cell r="BH8073">
            <v>994.23</v>
          </cell>
        </row>
        <row r="8074">
          <cell r="B8074" t="str">
            <v>151098020</v>
          </cell>
          <cell r="BH8074">
            <v>1089.79</v>
          </cell>
        </row>
        <row r="8075">
          <cell r="B8075" t="str">
            <v>151098030</v>
          </cell>
          <cell r="BH8075">
            <v>8111.93</v>
          </cell>
        </row>
        <row r="8076">
          <cell r="B8076" t="str">
            <v>151098040</v>
          </cell>
          <cell r="BH8076">
            <v>8306.94</v>
          </cell>
        </row>
        <row r="8077">
          <cell r="B8077" t="str">
            <v>151098050</v>
          </cell>
          <cell r="BH8077">
            <v>3808.71</v>
          </cell>
        </row>
        <row r="8078">
          <cell r="B8078" t="str">
            <v>151098060</v>
          </cell>
          <cell r="BH8078">
            <v>1087.1500000000001</v>
          </cell>
        </row>
        <row r="8079">
          <cell r="B8079" t="str">
            <v>151098070</v>
          </cell>
          <cell r="BH8079">
            <v>1395.17</v>
          </cell>
        </row>
        <row r="8080">
          <cell r="B8080" t="str">
            <v>151098080</v>
          </cell>
          <cell r="BH8080">
            <v>154.81</v>
          </cell>
        </row>
        <row r="8081">
          <cell r="B8081" t="str">
            <v>151098100</v>
          </cell>
          <cell r="BH8081">
            <v>951.41</v>
          </cell>
        </row>
        <row r="8082">
          <cell r="B8082" t="str">
            <v>151100100</v>
          </cell>
          <cell r="BH8082">
            <v>466.03</v>
          </cell>
        </row>
        <row r="8083">
          <cell r="B8083" t="str">
            <v>151100200</v>
          </cell>
          <cell r="BH8083">
            <v>494.78</v>
          </cell>
        </row>
        <row r="8084">
          <cell r="B8084" t="str">
            <v>151100300</v>
          </cell>
          <cell r="BH8084">
            <v>529.66999999999996</v>
          </cell>
        </row>
        <row r="8085">
          <cell r="B8085" t="str">
            <v>151100400</v>
          </cell>
          <cell r="BH8085">
            <v>532.80999999999995</v>
          </cell>
        </row>
        <row r="8086">
          <cell r="B8086" t="str">
            <v>151100500</v>
          </cell>
          <cell r="BH8086">
            <v>1366.21</v>
          </cell>
        </row>
        <row r="8087">
          <cell r="B8087" t="str">
            <v>151101100</v>
          </cell>
          <cell r="BH8087">
            <v>973.7</v>
          </cell>
        </row>
        <row r="8088">
          <cell r="B8088" t="str">
            <v>151101200</v>
          </cell>
          <cell r="BH8088">
            <v>841.93</v>
          </cell>
        </row>
        <row r="8089">
          <cell r="B8089" t="str">
            <v>151101300</v>
          </cell>
          <cell r="BH8089">
            <v>1202.6500000000001</v>
          </cell>
        </row>
        <row r="8090">
          <cell r="B8090" t="str">
            <v>151101400</v>
          </cell>
          <cell r="BH8090">
            <v>1019.67</v>
          </cell>
        </row>
        <row r="8091">
          <cell r="B8091" t="str">
            <v>151101500</v>
          </cell>
          <cell r="BH8091">
            <v>1168.5899999999999</v>
          </cell>
        </row>
        <row r="8092">
          <cell r="B8092" t="str">
            <v>151101600</v>
          </cell>
          <cell r="BH8092">
            <v>2170.38</v>
          </cell>
        </row>
        <row r="8093">
          <cell r="B8093" t="str">
            <v>151102100</v>
          </cell>
          <cell r="BH8093">
            <v>1169.9000000000001</v>
          </cell>
        </row>
        <row r="8094">
          <cell r="B8094" t="str">
            <v>151102200</v>
          </cell>
          <cell r="BH8094">
            <v>1086.3800000000001</v>
          </cell>
        </row>
        <row r="8095">
          <cell r="B8095" t="str">
            <v>151102300</v>
          </cell>
          <cell r="BH8095">
            <v>1346.98</v>
          </cell>
        </row>
        <row r="8096">
          <cell r="B8096" t="str">
            <v>151102400</v>
          </cell>
          <cell r="BH8096">
            <v>1612.85</v>
          </cell>
        </row>
        <row r="8097">
          <cell r="B8097" t="str">
            <v>151102500</v>
          </cell>
          <cell r="BH8097">
            <v>1415.58</v>
          </cell>
        </row>
        <row r="8098">
          <cell r="B8098" t="str">
            <v>151102600</v>
          </cell>
          <cell r="BH8098">
            <v>2411.9299999999998</v>
          </cell>
        </row>
        <row r="8099">
          <cell r="B8099" t="str">
            <v>151110200</v>
          </cell>
          <cell r="BH8099">
            <v>673.8</v>
          </cell>
        </row>
        <row r="8100">
          <cell r="B8100" t="str">
            <v>151110290</v>
          </cell>
          <cell r="BH8100">
            <v>8.6300000000000008</v>
          </cell>
        </row>
        <row r="8101">
          <cell r="B8101" t="str">
            <v>151110500</v>
          </cell>
          <cell r="BH8101">
            <v>2935.95</v>
          </cell>
        </row>
        <row r="8102">
          <cell r="B8102" t="str">
            <v>151110501</v>
          </cell>
          <cell r="BH8102">
            <v>237.68</v>
          </cell>
        </row>
        <row r="8103">
          <cell r="B8103" t="str">
            <v>151110505</v>
          </cell>
          <cell r="BH8103">
            <v>4248.5200000000004</v>
          </cell>
        </row>
        <row r="8104">
          <cell r="B8104" t="str">
            <v>151110511</v>
          </cell>
          <cell r="BH8104">
            <v>1110.92</v>
          </cell>
        </row>
        <row r="8105">
          <cell r="B8105" t="str">
            <v>151110513</v>
          </cell>
          <cell r="BH8105">
            <v>67.36</v>
          </cell>
        </row>
        <row r="8106">
          <cell r="B8106" t="str">
            <v>151110514</v>
          </cell>
          <cell r="BH8106">
            <v>259.75</v>
          </cell>
        </row>
        <row r="8107">
          <cell r="B8107" t="str">
            <v>151110516</v>
          </cell>
          <cell r="BH8107">
            <v>110.05</v>
          </cell>
        </row>
        <row r="8108">
          <cell r="B8108" t="str">
            <v>151110518</v>
          </cell>
          <cell r="BH8108">
            <v>112</v>
          </cell>
        </row>
        <row r="8109">
          <cell r="B8109" t="str">
            <v>151110521</v>
          </cell>
          <cell r="BH8109">
            <v>715.15</v>
          </cell>
        </row>
        <row r="8110">
          <cell r="B8110" t="str">
            <v>151110522</v>
          </cell>
          <cell r="BH8110">
            <v>408.83</v>
          </cell>
        </row>
        <row r="8111">
          <cell r="B8111" t="str">
            <v>151110523</v>
          </cell>
          <cell r="BH8111">
            <v>232.46</v>
          </cell>
        </row>
        <row r="8112">
          <cell r="B8112" t="str">
            <v>151110524</v>
          </cell>
          <cell r="BH8112">
            <v>179.63</v>
          </cell>
        </row>
        <row r="8113">
          <cell r="B8113" t="str">
            <v>151110526</v>
          </cell>
          <cell r="BH8113">
            <v>38.909999999999997</v>
          </cell>
        </row>
        <row r="8114">
          <cell r="B8114" t="str">
            <v>151110527</v>
          </cell>
          <cell r="BH8114">
            <v>361.02</v>
          </cell>
        </row>
        <row r="8115">
          <cell r="B8115" t="str">
            <v>151110528</v>
          </cell>
          <cell r="BH8115">
            <v>575.67999999999995</v>
          </cell>
        </row>
        <row r="8116">
          <cell r="B8116" t="str">
            <v>151110529</v>
          </cell>
          <cell r="BH8116">
            <v>164.74</v>
          </cell>
        </row>
        <row r="8117">
          <cell r="B8117" t="str">
            <v>151110531</v>
          </cell>
          <cell r="BH8117">
            <v>100.73</v>
          </cell>
        </row>
        <row r="8118">
          <cell r="B8118" t="str">
            <v>151110532</v>
          </cell>
          <cell r="BH8118">
            <v>94.07</v>
          </cell>
        </row>
        <row r="8119">
          <cell r="B8119" t="str">
            <v>151110535</v>
          </cell>
          <cell r="BH8119">
            <v>2917.79</v>
          </cell>
        </row>
        <row r="8120">
          <cell r="B8120" t="str">
            <v>151110536</v>
          </cell>
          <cell r="BH8120">
            <v>238.57</v>
          </cell>
        </row>
        <row r="8121">
          <cell r="B8121" t="str">
            <v>151110538</v>
          </cell>
          <cell r="BH8121">
            <v>28.42</v>
          </cell>
        </row>
        <row r="8122">
          <cell r="B8122" t="str">
            <v>151110540</v>
          </cell>
          <cell r="BH8122">
            <v>4191.4399999999996</v>
          </cell>
        </row>
        <row r="8123">
          <cell r="B8123" t="str">
            <v>151110542</v>
          </cell>
          <cell r="BH8123">
            <v>169.3</v>
          </cell>
        </row>
        <row r="8124">
          <cell r="B8124" t="str">
            <v>151110550</v>
          </cell>
          <cell r="BH8124">
            <v>1818.28</v>
          </cell>
        </row>
        <row r="8125">
          <cell r="B8125" t="str">
            <v>151110600</v>
          </cell>
          <cell r="BH8125">
            <v>1926.19</v>
          </cell>
        </row>
        <row r="8126">
          <cell r="B8126" t="str">
            <v>151110601</v>
          </cell>
          <cell r="BH8126">
            <v>717.42</v>
          </cell>
        </row>
        <row r="8127">
          <cell r="B8127" t="str">
            <v>151110690</v>
          </cell>
          <cell r="BH8127">
            <v>237.08</v>
          </cell>
        </row>
        <row r="8128">
          <cell r="B8128" t="str">
            <v>151110695</v>
          </cell>
          <cell r="BH8128">
            <v>1264.8800000000001</v>
          </cell>
        </row>
        <row r="8129">
          <cell r="B8129" t="str">
            <v>151119002</v>
          </cell>
          <cell r="BH8129">
            <v>25.86</v>
          </cell>
        </row>
        <row r="8130">
          <cell r="B8130" t="str">
            <v>151120300</v>
          </cell>
          <cell r="BH8130">
            <v>1364.69</v>
          </cell>
        </row>
        <row r="8131">
          <cell r="B8131" t="str">
            <v>151130006</v>
          </cell>
          <cell r="BH8131">
            <v>11353.79</v>
          </cell>
        </row>
        <row r="8132">
          <cell r="B8132" t="str">
            <v>151130098</v>
          </cell>
          <cell r="BH8132">
            <v>353.75</v>
          </cell>
        </row>
        <row r="8133">
          <cell r="B8133" t="str">
            <v>151130099</v>
          </cell>
          <cell r="BH8133">
            <v>2550.59</v>
          </cell>
        </row>
        <row r="8134">
          <cell r="B8134" t="str">
            <v>151131006</v>
          </cell>
          <cell r="BH8134">
            <v>13479.2</v>
          </cell>
        </row>
        <row r="8135">
          <cell r="B8135" t="str">
            <v>151140000</v>
          </cell>
          <cell r="BH8135">
            <v>2272.94</v>
          </cell>
        </row>
        <row r="8136">
          <cell r="B8136" t="str">
            <v>151140051</v>
          </cell>
          <cell r="BH8136">
            <v>99.81</v>
          </cell>
        </row>
        <row r="8137">
          <cell r="B8137" t="str">
            <v>151140052</v>
          </cell>
          <cell r="BH8137">
            <v>168.32</v>
          </cell>
        </row>
        <row r="8138">
          <cell r="B8138" t="str">
            <v>151140057</v>
          </cell>
          <cell r="BH8138">
            <v>161.97999999999999</v>
          </cell>
        </row>
        <row r="8139">
          <cell r="B8139" t="str">
            <v>151140060</v>
          </cell>
          <cell r="BH8139">
            <v>324.7</v>
          </cell>
        </row>
        <row r="8140">
          <cell r="B8140" t="str">
            <v>151140061</v>
          </cell>
          <cell r="BH8140">
            <v>85.54</v>
          </cell>
        </row>
        <row r="8141">
          <cell r="B8141" t="str">
            <v>151140070</v>
          </cell>
          <cell r="BH8141">
            <v>488.39</v>
          </cell>
        </row>
        <row r="8142">
          <cell r="B8142" t="str">
            <v>151140072</v>
          </cell>
          <cell r="BH8142">
            <v>144.87</v>
          </cell>
        </row>
        <row r="8143">
          <cell r="B8143" t="str">
            <v>151140075</v>
          </cell>
          <cell r="BH8143">
            <v>152.28</v>
          </cell>
        </row>
        <row r="8144">
          <cell r="B8144" t="str">
            <v>151140080</v>
          </cell>
          <cell r="BH8144">
            <v>242.62</v>
          </cell>
        </row>
        <row r="8145">
          <cell r="B8145" t="str">
            <v>151140090</v>
          </cell>
          <cell r="BH8145">
            <v>1298.94</v>
          </cell>
        </row>
        <row r="8146">
          <cell r="B8146" t="str">
            <v>151140095</v>
          </cell>
          <cell r="BH8146">
            <v>783.72</v>
          </cell>
        </row>
        <row r="8147">
          <cell r="B8147" t="str">
            <v>151140098</v>
          </cell>
          <cell r="BH8147">
            <v>703.89</v>
          </cell>
        </row>
        <row r="8148">
          <cell r="B8148" t="str">
            <v>151140100</v>
          </cell>
          <cell r="BH8148">
            <v>2435.6</v>
          </cell>
        </row>
        <row r="8149">
          <cell r="B8149" t="str">
            <v>151140150</v>
          </cell>
          <cell r="BH8149">
            <v>3005.68</v>
          </cell>
        </row>
        <row r="8150">
          <cell r="B8150" t="str">
            <v>151140210</v>
          </cell>
          <cell r="BH8150">
            <v>324.93</v>
          </cell>
        </row>
        <row r="8151">
          <cell r="B8151" t="str">
            <v>151140230</v>
          </cell>
          <cell r="BH8151">
            <v>330.16</v>
          </cell>
        </row>
        <row r="8152">
          <cell r="B8152" t="str">
            <v>151140240</v>
          </cell>
          <cell r="BH8152">
            <v>129.72</v>
          </cell>
        </row>
        <row r="8153">
          <cell r="B8153" t="str">
            <v>151140250</v>
          </cell>
          <cell r="BH8153">
            <v>333.79</v>
          </cell>
        </row>
        <row r="8154">
          <cell r="B8154" t="str">
            <v>151140300</v>
          </cell>
          <cell r="BH8154">
            <v>2227.5300000000002</v>
          </cell>
        </row>
        <row r="8155">
          <cell r="B8155" t="str">
            <v>151140320</v>
          </cell>
          <cell r="BH8155">
            <v>2160.85</v>
          </cell>
        </row>
        <row r="8156">
          <cell r="B8156" t="str">
            <v>151140400</v>
          </cell>
          <cell r="BH8156">
            <v>2272.94</v>
          </cell>
        </row>
        <row r="8157">
          <cell r="B8157" t="str">
            <v>151140450</v>
          </cell>
          <cell r="BH8157">
            <v>2160.85</v>
          </cell>
        </row>
        <row r="8158">
          <cell r="B8158" t="str">
            <v>151140500</v>
          </cell>
          <cell r="BH8158">
            <v>2435.6</v>
          </cell>
        </row>
        <row r="8159">
          <cell r="B8159" t="str">
            <v>151140550</v>
          </cell>
          <cell r="BH8159">
            <v>3005.68</v>
          </cell>
        </row>
        <row r="8160">
          <cell r="B8160" t="str">
            <v>151140600</v>
          </cell>
          <cell r="BH8160">
            <v>3623.41</v>
          </cell>
        </row>
        <row r="8161">
          <cell r="B8161" t="str">
            <v>151140650</v>
          </cell>
          <cell r="BH8161">
            <v>2227.5300000000002</v>
          </cell>
        </row>
        <row r="8162">
          <cell r="B8162" t="str">
            <v>151143000</v>
          </cell>
          <cell r="BH8162">
            <v>3037.15</v>
          </cell>
        </row>
        <row r="8163">
          <cell r="B8163" t="str">
            <v>151143050</v>
          </cell>
          <cell r="BH8163">
            <v>3037.15</v>
          </cell>
        </row>
        <row r="8164">
          <cell r="B8164" t="str">
            <v>151143250</v>
          </cell>
          <cell r="BH8164">
            <v>3747.7</v>
          </cell>
        </row>
        <row r="8165">
          <cell r="B8165" t="str">
            <v>151143450</v>
          </cell>
          <cell r="BH8165">
            <v>3538.69</v>
          </cell>
        </row>
        <row r="8166">
          <cell r="B8166" t="str">
            <v>151143500</v>
          </cell>
          <cell r="BH8166">
            <v>2975.17</v>
          </cell>
        </row>
        <row r="8167">
          <cell r="B8167" t="str">
            <v>151143600</v>
          </cell>
          <cell r="BH8167">
            <v>3623.41</v>
          </cell>
        </row>
        <row r="8168">
          <cell r="B8168" t="str">
            <v>151143650</v>
          </cell>
          <cell r="BH8168">
            <v>5649.02</v>
          </cell>
        </row>
        <row r="8169">
          <cell r="B8169" t="str">
            <v>151145000</v>
          </cell>
          <cell r="BH8169">
            <v>2470.13</v>
          </cell>
        </row>
        <row r="8170">
          <cell r="B8170" t="str">
            <v>151145050</v>
          </cell>
          <cell r="BH8170">
            <v>1963.63</v>
          </cell>
        </row>
        <row r="8171">
          <cell r="B8171" t="str">
            <v>151145090</v>
          </cell>
          <cell r="BH8171">
            <v>2237.4699999999998</v>
          </cell>
        </row>
        <row r="8172">
          <cell r="B8172" t="str">
            <v>151145100</v>
          </cell>
          <cell r="BH8172">
            <v>2621.98</v>
          </cell>
        </row>
        <row r="8173">
          <cell r="B8173" t="str">
            <v>151145150</v>
          </cell>
          <cell r="BH8173">
            <v>2684.67</v>
          </cell>
        </row>
        <row r="8174">
          <cell r="B8174" t="str">
            <v>151145200</v>
          </cell>
          <cell r="BH8174">
            <v>3085.91</v>
          </cell>
        </row>
        <row r="8175">
          <cell r="B8175" t="str">
            <v>151145250</v>
          </cell>
          <cell r="BH8175">
            <v>3152.79</v>
          </cell>
        </row>
        <row r="8176">
          <cell r="B8176" t="str">
            <v>151145300</v>
          </cell>
          <cell r="BH8176">
            <v>2644.76</v>
          </cell>
        </row>
        <row r="8177">
          <cell r="B8177" t="str">
            <v>151145320</v>
          </cell>
          <cell r="BH8177">
            <v>2470.13</v>
          </cell>
        </row>
        <row r="8178">
          <cell r="B8178" t="str">
            <v>151145400</v>
          </cell>
          <cell r="BH8178">
            <v>2470.13</v>
          </cell>
        </row>
        <row r="8179">
          <cell r="B8179" t="str">
            <v>151145450</v>
          </cell>
          <cell r="BH8179">
            <v>2470.13</v>
          </cell>
        </row>
        <row r="8180">
          <cell r="B8180" t="str">
            <v>151145500</v>
          </cell>
          <cell r="BH8180">
            <v>1963.63</v>
          </cell>
        </row>
        <row r="8181">
          <cell r="B8181" t="str">
            <v>151145550</v>
          </cell>
          <cell r="BH8181">
            <v>2621.98</v>
          </cell>
        </row>
        <row r="8182">
          <cell r="B8182" t="str">
            <v>151145600</v>
          </cell>
          <cell r="BH8182">
            <v>3152.79</v>
          </cell>
        </row>
        <row r="8183">
          <cell r="B8183" t="str">
            <v>151145650</v>
          </cell>
          <cell r="BH8183">
            <v>2684.67</v>
          </cell>
        </row>
        <row r="8184">
          <cell r="B8184" t="str">
            <v>151145700</v>
          </cell>
          <cell r="BH8184">
            <v>3085.91</v>
          </cell>
        </row>
        <row r="8185">
          <cell r="B8185" t="str">
            <v>151145750</v>
          </cell>
          <cell r="BH8185">
            <v>2644.76</v>
          </cell>
        </row>
        <row r="8186">
          <cell r="B8186" t="str">
            <v>151145800</v>
          </cell>
          <cell r="BH8186">
            <v>4386.88</v>
          </cell>
        </row>
        <row r="8187">
          <cell r="B8187" t="str">
            <v>151147200</v>
          </cell>
          <cell r="BH8187">
            <v>3039.95</v>
          </cell>
        </row>
        <row r="8188">
          <cell r="B8188" t="str">
            <v>151147300</v>
          </cell>
          <cell r="BH8188">
            <v>2758.53</v>
          </cell>
        </row>
        <row r="8189">
          <cell r="B8189" t="str">
            <v>151147350</v>
          </cell>
          <cell r="BH8189">
            <v>2730.66</v>
          </cell>
        </row>
        <row r="8190">
          <cell r="B8190" t="str">
            <v>151147450</v>
          </cell>
          <cell r="BH8190">
            <v>2176.67</v>
          </cell>
        </row>
        <row r="8191">
          <cell r="B8191" t="str">
            <v>151147500</v>
          </cell>
          <cell r="BH8191">
            <v>3308.1</v>
          </cell>
        </row>
        <row r="8192">
          <cell r="B8192" t="str">
            <v>151148000</v>
          </cell>
          <cell r="BH8192">
            <v>3615.89</v>
          </cell>
        </row>
        <row r="8193">
          <cell r="B8193" t="str">
            <v>151148050</v>
          </cell>
          <cell r="BH8193">
            <v>3615.89</v>
          </cell>
        </row>
        <row r="8194">
          <cell r="B8194" t="str">
            <v>151148100</v>
          </cell>
          <cell r="BH8194">
            <v>3883.72</v>
          </cell>
        </row>
        <row r="8195">
          <cell r="B8195" t="str">
            <v>151148150</v>
          </cell>
          <cell r="BH8195">
            <v>3633.79</v>
          </cell>
        </row>
        <row r="8196">
          <cell r="B8196" t="str">
            <v>151148200</v>
          </cell>
          <cell r="BH8196">
            <v>3633.79</v>
          </cell>
        </row>
        <row r="8197">
          <cell r="B8197" t="str">
            <v>151148250</v>
          </cell>
          <cell r="BH8197">
            <v>3865.26</v>
          </cell>
        </row>
        <row r="8198">
          <cell r="B8198" t="str">
            <v>151148300</v>
          </cell>
          <cell r="BH8198">
            <v>3865.26</v>
          </cell>
        </row>
        <row r="8199">
          <cell r="B8199" t="str">
            <v>151148350</v>
          </cell>
          <cell r="BH8199">
            <v>3902.96</v>
          </cell>
        </row>
        <row r="8200">
          <cell r="B8200" t="str">
            <v>151148400</v>
          </cell>
          <cell r="BH8200">
            <v>4223.03</v>
          </cell>
        </row>
        <row r="8201">
          <cell r="B8201" t="str">
            <v>151148450</v>
          </cell>
          <cell r="BH8201">
            <v>4863.12</v>
          </cell>
        </row>
        <row r="8202">
          <cell r="B8202" t="str">
            <v>151148500</v>
          </cell>
          <cell r="BH8202">
            <v>3629.07</v>
          </cell>
        </row>
        <row r="8203">
          <cell r="B8203" t="str">
            <v>151148550</v>
          </cell>
          <cell r="BH8203">
            <v>4063.67</v>
          </cell>
        </row>
        <row r="8204">
          <cell r="B8204" t="str">
            <v>151148650</v>
          </cell>
          <cell r="BH8204">
            <v>5996.93</v>
          </cell>
        </row>
        <row r="8205">
          <cell r="B8205" t="str">
            <v>151148700</v>
          </cell>
          <cell r="BH8205">
            <v>4187.68</v>
          </cell>
        </row>
        <row r="8206">
          <cell r="B8206" t="str">
            <v>151150106</v>
          </cell>
          <cell r="BH8206">
            <v>28510.34</v>
          </cell>
        </row>
        <row r="8207">
          <cell r="B8207" t="str">
            <v>151150206</v>
          </cell>
          <cell r="BH8207">
            <v>30286.59</v>
          </cell>
        </row>
        <row r="8208">
          <cell r="B8208" t="str">
            <v>151240009</v>
          </cell>
          <cell r="BH8208">
            <v>213.61</v>
          </cell>
        </row>
        <row r="8209">
          <cell r="B8209" t="str">
            <v>151240010</v>
          </cell>
          <cell r="BH8209">
            <v>25.56</v>
          </cell>
        </row>
        <row r="8210">
          <cell r="B8210" t="str">
            <v>151240224</v>
          </cell>
          <cell r="BH8210">
            <v>9.02</v>
          </cell>
        </row>
        <row r="8211">
          <cell r="B8211" t="str">
            <v>151241000</v>
          </cell>
          <cell r="BH8211">
            <v>417.88</v>
          </cell>
        </row>
        <row r="8212">
          <cell r="B8212" t="str">
            <v>151242000</v>
          </cell>
          <cell r="BH8212">
            <v>641.02</v>
          </cell>
        </row>
        <row r="8213">
          <cell r="B8213" t="str">
            <v>151245400</v>
          </cell>
          <cell r="BH8213">
            <v>647</v>
          </cell>
        </row>
        <row r="8214">
          <cell r="B8214" t="str">
            <v>151250502</v>
          </cell>
          <cell r="BH8214">
            <v>618.41999999999996</v>
          </cell>
        </row>
        <row r="8215">
          <cell r="B8215" t="str">
            <v>151250550</v>
          </cell>
          <cell r="BH8215">
            <v>782.17</v>
          </cell>
        </row>
        <row r="8216">
          <cell r="B8216" t="str">
            <v>151250601</v>
          </cell>
          <cell r="BH8216">
            <v>520.29</v>
          </cell>
        </row>
        <row r="8217">
          <cell r="B8217" t="str">
            <v>151260809</v>
          </cell>
          <cell r="BH8217">
            <v>2514.98</v>
          </cell>
        </row>
        <row r="8218">
          <cell r="B8218" t="str">
            <v>151260810</v>
          </cell>
          <cell r="BH8218">
            <v>2514.98</v>
          </cell>
        </row>
        <row r="8219">
          <cell r="B8219" t="str">
            <v>151260811</v>
          </cell>
          <cell r="BH8219">
            <v>2514.98</v>
          </cell>
        </row>
        <row r="8220">
          <cell r="B8220" t="str">
            <v>151260820</v>
          </cell>
          <cell r="BH8220">
            <v>175.3</v>
          </cell>
        </row>
        <row r="8221">
          <cell r="B8221" t="str">
            <v>151260823</v>
          </cell>
          <cell r="BH8221">
            <v>280.64</v>
          </cell>
        </row>
        <row r="8222">
          <cell r="B8222" t="str">
            <v>151260870</v>
          </cell>
          <cell r="BH8222">
            <v>6875.11</v>
          </cell>
        </row>
        <row r="8223">
          <cell r="B8223" t="str">
            <v>151260960</v>
          </cell>
          <cell r="BH8223">
            <v>1205</v>
          </cell>
        </row>
        <row r="8224">
          <cell r="B8224" t="str">
            <v>151260961</v>
          </cell>
          <cell r="BH8224">
            <v>1205</v>
          </cell>
        </row>
        <row r="8225">
          <cell r="B8225" t="str">
            <v>151260966</v>
          </cell>
          <cell r="BH8225">
            <v>5324.79</v>
          </cell>
        </row>
        <row r="8226">
          <cell r="B8226" t="str">
            <v>151260967</v>
          </cell>
          <cell r="BH8226">
            <v>6817.5</v>
          </cell>
        </row>
        <row r="8227">
          <cell r="B8227" t="str">
            <v>151260968</v>
          </cell>
          <cell r="BH8227">
            <v>5792.58</v>
          </cell>
        </row>
        <row r="8228">
          <cell r="B8228" t="str">
            <v>151260970</v>
          </cell>
          <cell r="BH8228">
            <v>7888.05</v>
          </cell>
        </row>
        <row r="8229">
          <cell r="B8229" t="str">
            <v>151260973</v>
          </cell>
          <cell r="BH8229">
            <v>5324.79</v>
          </cell>
        </row>
        <row r="8230">
          <cell r="B8230" t="str">
            <v>151260974</v>
          </cell>
          <cell r="BH8230">
            <v>3492.15</v>
          </cell>
        </row>
        <row r="8231">
          <cell r="B8231" t="str">
            <v>151260975</v>
          </cell>
          <cell r="BH8231">
            <v>3722.26</v>
          </cell>
        </row>
        <row r="8232">
          <cell r="B8232" t="str">
            <v>151260976</v>
          </cell>
          <cell r="BH8232">
            <v>3338.99</v>
          </cell>
        </row>
        <row r="8233">
          <cell r="B8233" t="str">
            <v>151260977</v>
          </cell>
          <cell r="BH8233">
            <v>3572.13</v>
          </cell>
        </row>
        <row r="8234">
          <cell r="B8234" t="str">
            <v>151260978</v>
          </cell>
          <cell r="BH8234">
            <v>4230.96</v>
          </cell>
        </row>
        <row r="8235">
          <cell r="B8235" t="str">
            <v>151260980</v>
          </cell>
          <cell r="BH8235">
            <v>527.16999999999996</v>
          </cell>
        </row>
        <row r="8236">
          <cell r="B8236" t="str">
            <v>151260981</v>
          </cell>
          <cell r="BH8236">
            <v>981.32</v>
          </cell>
        </row>
        <row r="8237">
          <cell r="B8237" t="str">
            <v>151260982</v>
          </cell>
          <cell r="BH8237">
            <v>1417.03</v>
          </cell>
        </row>
        <row r="8238">
          <cell r="B8238" t="str">
            <v>151260983</v>
          </cell>
          <cell r="BH8238">
            <v>1519.2</v>
          </cell>
        </row>
        <row r="8239">
          <cell r="B8239" t="str">
            <v>151260984</v>
          </cell>
          <cell r="BH8239">
            <v>2086.39</v>
          </cell>
        </row>
        <row r="8240">
          <cell r="B8240" t="str">
            <v>151260985</v>
          </cell>
          <cell r="BH8240">
            <v>2304.14</v>
          </cell>
        </row>
        <row r="8241">
          <cell r="B8241" t="str">
            <v>151260986</v>
          </cell>
          <cell r="BH8241">
            <v>1380.87</v>
          </cell>
        </row>
        <row r="8242">
          <cell r="B8242" t="str">
            <v>151260987</v>
          </cell>
          <cell r="BH8242">
            <v>3381.83</v>
          </cell>
        </row>
        <row r="8243">
          <cell r="B8243" t="str">
            <v>151260990</v>
          </cell>
          <cell r="BH8243">
            <v>1248</v>
          </cell>
        </row>
        <row r="8244">
          <cell r="B8244" t="str">
            <v>151260991</v>
          </cell>
          <cell r="BH8244">
            <v>1248</v>
          </cell>
        </row>
        <row r="8245">
          <cell r="B8245" t="str">
            <v>151261001</v>
          </cell>
          <cell r="BH8245">
            <v>3338.99</v>
          </cell>
        </row>
        <row r="8246">
          <cell r="B8246" t="str">
            <v>151261002</v>
          </cell>
          <cell r="BH8246">
            <v>3589.54</v>
          </cell>
        </row>
        <row r="8247">
          <cell r="B8247" t="str">
            <v>151265001</v>
          </cell>
          <cell r="BH8247">
            <v>2258.46</v>
          </cell>
        </row>
        <row r="8248">
          <cell r="B8248" t="str">
            <v>151265002</v>
          </cell>
          <cell r="BH8248">
            <v>2800.14</v>
          </cell>
        </row>
        <row r="8249">
          <cell r="B8249" t="str">
            <v>151265003</v>
          </cell>
          <cell r="BH8249">
            <v>2918.36</v>
          </cell>
        </row>
        <row r="8250">
          <cell r="B8250" t="str">
            <v>151265004</v>
          </cell>
          <cell r="BH8250">
            <v>3264.46</v>
          </cell>
        </row>
        <row r="8251">
          <cell r="B8251" t="str">
            <v>151265005</v>
          </cell>
          <cell r="BH8251">
            <v>3492.15</v>
          </cell>
        </row>
        <row r="8252">
          <cell r="B8252" t="str">
            <v>151265006</v>
          </cell>
          <cell r="BH8252">
            <v>3338.99</v>
          </cell>
        </row>
        <row r="8253">
          <cell r="B8253" t="str">
            <v>151265007</v>
          </cell>
          <cell r="BH8253">
            <v>3722.26</v>
          </cell>
        </row>
        <row r="8254">
          <cell r="B8254" t="str">
            <v>151265008</v>
          </cell>
          <cell r="BH8254">
            <v>3572.13</v>
          </cell>
        </row>
        <row r="8255">
          <cell r="B8255" t="str">
            <v>151265009</v>
          </cell>
          <cell r="BH8255">
            <v>4005</v>
          </cell>
        </row>
        <row r="8256">
          <cell r="B8256" t="str">
            <v>151265010</v>
          </cell>
          <cell r="BH8256">
            <v>3589.54</v>
          </cell>
        </row>
        <row r="8257">
          <cell r="B8257" t="str">
            <v>151265011</v>
          </cell>
          <cell r="BH8257">
            <v>2215.4499999999998</v>
          </cell>
        </row>
        <row r="8258">
          <cell r="B8258" t="str">
            <v>151265012</v>
          </cell>
          <cell r="BH8258">
            <v>2746.79</v>
          </cell>
        </row>
        <row r="8259">
          <cell r="B8259" t="str">
            <v>151265013</v>
          </cell>
          <cell r="BH8259">
            <v>2862.77</v>
          </cell>
        </row>
        <row r="8260">
          <cell r="B8260" t="str">
            <v>151265014</v>
          </cell>
          <cell r="BH8260">
            <v>3202.28</v>
          </cell>
        </row>
        <row r="8261">
          <cell r="B8261" t="str">
            <v>151265015</v>
          </cell>
          <cell r="BH8261">
            <v>3338.99</v>
          </cell>
        </row>
        <row r="8262">
          <cell r="B8262" t="str">
            <v>151265016</v>
          </cell>
          <cell r="BH8262">
            <v>3139.42</v>
          </cell>
        </row>
        <row r="8263">
          <cell r="B8263" t="str">
            <v>151265017</v>
          </cell>
          <cell r="BH8263">
            <v>3292.52</v>
          </cell>
        </row>
        <row r="8264">
          <cell r="B8264" t="str">
            <v>151265018</v>
          </cell>
          <cell r="BH8264">
            <v>4315.68</v>
          </cell>
        </row>
        <row r="8265">
          <cell r="B8265" t="str">
            <v>151265019</v>
          </cell>
          <cell r="BH8265">
            <v>5128.78</v>
          </cell>
        </row>
        <row r="8266">
          <cell r="B8266" t="str">
            <v>151265050</v>
          </cell>
          <cell r="BH8266">
            <v>4230.5200000000004</v>
          </cell>
        </row>
        <row r="8267">
          <cell r="B8267" t="str">
            <v>151265052</v>
          </cell>
          <cell r="BH8267">
            <v>4728.2299999999996</v>
          </cell>
        </row>
        <row r="8268">
          <cell r="B8268" t="str">
            <v>151265053</v>
          </cell>
          <cell r="BH8268">
            <v>4934.6899999999996</v>
          </cell>
        </row>
        <row r="8269">
          <cell r="B8269" t="str">
            <v>151265102</v>
          </cell>
          <cell r="BH8269">
            <v>4528.2700000000004</v>
          </cell>
        </row>
        <row r="8270">
          <cell r="B8270" t="str">
            <v>151265103</v>
          </cell>
          <cell r="BH8270">
            <v>4481.49</v>
          </cell>
        </row>
        <row r="8271">
          <cell r="B8271" t="str">
            <v>151265105</v>
          </cell>
          <cell r="BH8271">
            <v>4747.5</v>
          </cell>
        </row>
        <row r="8272">
          <cell r="B8272" t="str">
            <v>151265202</v>
          </cell>
          <cell r="BH8272">
            <v>5122.26</v>
          </cell>
        </row>
        <row r="8273">
          <cell r="B8273" t="str">
            <v>151265203</v>
          </cell>
          <cell r="BH8273">
            <v>5044.67</v>
          </cell>
        </row>
        <row r="8274">
          <cell r="B8274" t="str">
            <v>151265205</v>
          </cell>
          <cell r="BH8274">
            <v>5384.21</v>
          </cell>
        </row>
        <row r="8275">
          <cell r="B8275" t="str">
            <v>151265302</v>
          </cell>
          <cell r="BH8275">
            <v>6730.57</v>
          </cell>
        </row>
        <row r="8276">
          <cell r="B8276" t="str">
            <v>151265303</v>
          </cell>
          <cell r="BH8276">
            <v>6656.31</v>
          </cell>
        </row>
        <row r="8277">
          <cell r="B8277" t="str">
            <v>151265305</v>
          </cell>
          <cell r="BH8277">
            <v>6883.7</v>
          </cell>
        </row>
        <row r="8278">
          <cell r="B8278" t="str">
            <v>151280100</v>
          </cell>
          <cell r="BH8278">
            <v>633</v>
          </cell>
        </row>
        <row r="8279">
          <cell r="B8279" t="str">
            <v>151280130</v>
          </cell>
          <cell r="BH8279">
            <v>667</v>
          </cell>
        </row>
        <row r="8280">
          <cell r="B8280" t="str">
            <v>151280300</v>
          </cell>
          <cell r="BH8280">
            <v>789</v>
          </cell>
        </row>
        <row r="8281">
          <cell r="B8281" t="str">
            <v>151280310</v>
          </cell>
          <cell r="BH8281">
            <v>618</v>
          </cell>
        </row>
        <row r="8282">
          <cell r="B8282" t="str">
            <v>151399902</v>
          </cell>
          <cell r="BH8282">
            <v>54.22</v>
          </cell>
        </row>
        <row r="8283">
          <cell r="B8283" t="str">
            <v>151399903</v>
          </cell>
          <cell r="BH8283">
            <v>15.25</v>
          </cell>
        </row>
        <row r="8284">
          <cell r="B8284" t="str">
            <v>151539903</v>
          </cell>
          <cell r="BH8284">
            <v>64.59</v>
          </cell>
        </row>
        <row r="8285">
          <cell r="B8285" t="str">
            <v>151586100</v>
          </cell>
          <cell r="BH8285">
            <v>11364.89</v>
          </cell>
        </row>
        <row r="8286">
          <cell r="B8286" t="str">
            <v>151586110</v>
          </cell>
          <cell r="BH8286">
            <v>11364.89</v>
          </cell>
        </row>
        <row r="8287">
          <cell r="B8287" t="str">
            <v>151586120</v>
          </cell>
          <cell r="BH8287">
            <v>11364.89</v>
          </cell>
        </row>
        <row r="8288">
          <cell r="B8288" t="str">
            <v>151586130</v>
          </cell>
          <cell r="BH8288">
            <v>11364.89</v>
          </cell>
        </row>
        <row r="8289">
          <cell r="B8289" t="str">
            <v>151586140</v>
          </cell>
          <cell r="BH8289">
            <v>11364.89</v>
          </cell>
        </row>
        <row r="8290">
          <cell r="B8290" t="str">
            <v>151586523</v>
          </cell>
          <cell r="BH8290">
            <v>544.37</v>
          </cell>
        </row>
        <row r="8291">
          <cell r="B8291" t="str">
            <v>151586525</v>
          </cell>
          <cell r="BH8291">
            <v>290.92</v>
          </cell>
        </row>
        <row r="8292">
          <cell r="B8292" t="str">
            <v>151586630</v>
          </cell>
          <cell r="BH8292">
            <v>635.12</v>
          </cell>
        </row>
        <row r="8293">
          <cell r="B8293" t="str">
            <v>151586690</v>
          </cell>
          <cell r="BH8293">
            <v>12269.06</v>
          </cell>
        </row>
        <row r="8294">
          <cell r="B8294" t="str">
            <v>151586695</v>
          </cell>
          <cell r="BH8294">
            <v>12931.59</v>
          </cell>
        </row>
        <row r="8295">
          <cell r="B8295" t="str">
            <v>151586700</v>
          </cell>
          <cell r="BH8295">
            <v>14966.13</v>
          </cell>
        </row>
        <row r="8296">
          <cell r="B8296" t="str">
            <v>151586710</v>
          </cell>
          <cell r="BH8296">
            <v>14817.81</v>
          </cell>
        </row>
        <row r="8297">
          <cell r="B8297" t="str">
            <v>151590012</v>
          </cell>
          <cell r="BH8297">
            <v>970.84</v>
          </cell>
        </row>
        <row r="8298">
          <cell r="B8298" t="str">
            <v>151590016</v>
          </cell>
          <cell r="BH8298">
            <v>1144</v>
          </cell>
        </row>
        <row r="8299">
          <cell r="B8299" t="str">
            <v>151590105</v>
          </cell>
          <cell r="BH8299">
            <v>611.49</v>
          </cell>
        </row>
        <row r="8300">
          <cell r="B8300" t="str">
            <v>151590510</v>
          </cell>
          <cell r="BH8300">
            <v>330.52</v>
          </cell>
        </row>
        <row r="8301">
          <cell r="B8301" t="str">
            <v>151590511</v>
          </cell>
          <cell r="BH8301">
            <v>53.63</v>
          </cell>
        </row>
        <row r="8302">
          <cell r="B8302" t="str">
            <v>151590561</v>
          </cell>
          <cell r="BH8302">
            <v>145.66</v>
          </cell>
        </row>
        <row r="8303">
          <cell r="B8303" t="str">
            <v>151590565</v>
          </cell>
          <cell r="BH8303">
            <v>105.93</v>
          </cell>
        </row>
        <row r="8304">
          <cell r="B8304" t="str">
            <v>151590650</v>
          </cell>
          <cell r="BH8304">
            <v>661.88</v>
          </cell>
        </row>
        <row r="8305">
          <cell r="B8305" t="str">
            <v>151590700</v>
          </cell>
          <cell r="BH8305">
            <v>1418.51</v>
          </cell>
        </row>
        <row r="8306">
          <cell r="B8306" t="str">
            <v>151662350</v>
          </cell>
          <cell r="BH8306">
            <v>374.58</v>
          </cell>
        </row>
        <row r="8307">
          <cell r="B8307" t="str">
            <v>151662355</v>
          </cell>
          <cell r="BH8307">
            <v>374.07</v>
          </cell>
        </row>
        <row r="8308">
          <cell r="B8308" t="str">
            <v>151665630</v>
          </cell>
          <cell r="BH8308">
            <v>362.93</v>
          </cell>
        </row>
        <row r="8309">
          <cell r="B8309" t="str">
            <v>151665640</v>
          </cell>
          <cell r="BH8309">
            <v>140.88999999999999</v>
          </cell>
        </row>
        <row r="8310">
          <cell r="B8310" t="str">
            <v>151665645</v>
          </cell>
          <cell r="BH8310">
            <v>50.37</v>
          </cell>
        </row>
        <row r="8311">
          <cell r="B8311" t="str">
            <v>151665651</v>
          </cell>
          <cell r="BH8311">
            <v>48.22</v>
          </cell>
        </row>
        <row r="8312">
          <cell r="B8312" t="str">
            <v>151665658</v>
          </cell>
          <cell r="BH8312">
            <v>226.4</v>
          </cell>
        </row>
        <row r="8313">
          <cell r="B8313" t="str">
            <v>151665659</v>
          </cell>
          <cell r="BH8313">
            <v>198</v>
          </cell>
        </row>
        <row r="8314">
          <cell r="B8314" t="str">
            <v>151665700</v>
          </cell>
          <cell r="BH8314">
            <v>2390.83</v>
          </cell>
        </row>
        <row r="8315">
          <cell r="B8315" t="str">
            <v>151665705</v>
          </cell>
          <cell r="BH8315">
            <v>165.55</v>
          </cell>
        </row>
        <row r="8316">
          <cell r="B8316" t="str">
            <v>151665720</v>
          </cell>
          <cell r="BH8316">
            <v>2490.39</v>
          </cell>
        </row>
        <row r="8317">
          <cell r="B8317" t="str">
            <v>151665730</v>
          </cell>
          <cell r="BH8317">
            <v>2554.1</v>
          </cell>
        </row>
        <row r="8318">
          <cell r="B8318" t="str">
            <v>151665740</v>
          </cell>
          <cell r="BH8318">
            <v>2681.55</v>
          </cell>
        </row>
        <row r="8319">
          <cell r="B8319" t="str">
            <v>151665760</v>
          </cell>
          <cell r="BH8319">
            <v>2787.76</v>
          </cell>
        </row>
        <row r="8320">
          <cell r="B8320" t="str">
            <v>151665770</v>
          </cell>
          <cell r="BH8320">
            <v>2787.76</v>
          </cell>
        </row>
        <row r="8321">
          <cell r="B8321" t="str">
            <v>151665780</v>
          </cell>
          <cell r="BH8321">
            <v>2730.68</v>
          </cell>
        </row>
        <row r="8322">
          <cell r="B8322" t="str">
            <v>151665800</v>
          </cell>
          <cell r="BH8322">
            <v>1722.52</v>
          </cell>
        </row>
        <row r="8323">
          <cell r="B8323" t="str">
            <v>151665870</v>
          </cell>
          <cell r="BH8323">
            <v>214.56</v>
          </cell>
        </row>
        <row r="8324">
          <cell r="B8324" t="str">
            <v>151700520</v>
          </cell>
          <cell r="BH8324">
            <v>12203.85</v>
          </cell>
        </row>
        <row r="8325">
          <cell r="B8325" t="str">
            <v>151700530</v>
          </cell>
          <cell r="BH8325">
            <v>18073.77</v>
          </cell>
        </row>
        <row r="8326">
          <cell r="B8326" t="str">
            <v>151700540</v>
          </cell>
          <cell r="BH8326">
            <v>22837.119999999999</v>
          </cell>
        </row>
        <row r="8327">
          <cell r="B8327" t="str">
            <v>151700620</v>
          </cell>
          <cell r="BH8327">
            <v>16726.669999999998</v>
          </cell>
        </row>
        <row r="8328">
          <cell r="B8328" t="str">
            <v>151700623</v>
          </cell>
          <cell r="BH8328">
            <v>673.52</v>
          </cell>
        </row>
        <row r="8329">
          <cell r="B8329" t="str">
            <v>151700624</v>
          </cell>
          <cell r="BH8329">
            <v>1341.3</v>
          </cell>
        </row>
        <row r="8330">
          <cell r="B8330" t="str">
            <v>151700625</v>
          </cell>
          <cell r="BH8330">
            <v>1948.76</v>
          </cell>
        </row>
        <row r="8331">
          <cell r="B8331" t="str">
            <v>151700626</v>
          </cell>
          <cell r="BH8331">
            <v>1560.78</v>
          </cell>
        </row>
        <row r="8332">
          <cell r="B8332" t="str">
            <v>151700627</v>
          </cell>
          <cell r="BH8332">
            <v>959.97</v>
          </cell>
        </row>
        <row r="8333">
          <cell r="B8333" t="str">
            <v>151700628</v>
          </cell>
          <cell r="BH8333">
            <v>749.35</v>
          </cell>
        </row>
        <row r="8334">
          <cell r="B8334" t="str">
            <v>151700629</v>
          </cell>
          <cell r="BH8334">
            <v>485.53</v>
          </cell>
        </row>
        <row r="8335">
          <cell r="B8335" t="str">
            <v>151700630</v>
          </cell>
          <cell r="BH8335">
            <v>19384.11</v>
          </cell>
        </row>
        <row r="8336">
          <cell r="B8336" t="str">
            <v>151700634</v>
          </cell>
          <cell r="BH8336">
            <v>1857.86</v>
          </cell>
        </row>
        <row r="8337">
          <cell r="B8337" t="str">
            <v>151700635</v>
          </cell>
          <cell r="BH8337">
            <v>3146.23</v>
          </cell>
        </row>
        <row r="8338">
          <cell r="B8338" t="str">
            <v>151700636</v>
          </cell>
          <cell r="BH8338">
            <v>1607.34</v>
          </cell>
        </row>
        <row r="8339">
          <cell r="B8339" t="str">
            <v>151700637</v>
          </cell>
          <cell r="BH8339">
            <v>971.05</v>
          </cell>
        </row>
        <row r="8340">
          <cell r="B8340" t="str">
            <v>151700638</v>
          </cell>
          <cell r="BH8340">
            <v>1042</v>
          </cell>
        </row>
        <row r="8341">
          <cell r="B8341" t="str">
            <v>151700639</v>
          </cell>
          <cell r="BH8341">
            <v>661.78</v>
          </cell>
        </row>
        <row r="8342">
          <cell r="B8342" t="str">
            <v>151700640</v>
          </cell>
          <cell r="BH8342">
            <v>24497.279999999999</v>
          </cell>
        </row>
        <row r="8343">
          <cell r="B8343" t="str">
            <v>151700649</v>
          </cell>
          <cell r="BH8343">
            <v>1671.63</v>
          </cell>
        </row>
        <row r="8344">
          <cell r="B8344" t="str">
            <v>151700660</v>
          </cell>
          <cell r="BH8344">
            <v>28464.12</v>
          </cell>
        </row>
        <row r="8345">
          <cell r="B8345" t="str">
            <v>151730114</v>
          </cell>
          <cell r="BH8345">
            <v>19.73</v>
          </cell>
        </row>
        <row r="8346">
          <cell r="B8346" t="str">
            <v>151730130</v>
          </cell>
          <cell r="BH8346">
            <v>150.91999999999999</v>
          </cell>
        </row>
        <row r="8347">
          <cell r="B8347" t="str">
            <v>151730140</v>
          </cell>
          <cell r="BH8347">
            <v>238.86</v>
          </cell>
        </row>
        <row r="8348">
          <cell r="B8348" t="str">
            <v>151730632</v>
          </cell>
          <cell r="BH8348">
            <v>52.15</v>
          </cell>
        </row>
        <row r="8349">
          <cell r="B8349" t="str">
            <v>151730700</v>
          </cell>
          <cell r="BH8349">
            <v>5703.71</v>
          </cell>
        </row>
        <row r="8350">
          <cell r="B8350" t="str">
            <v>151740200</v>
          </cell>
          <cell r="BH8350">
            <v>341.15</v>
          </cell>
        </row>
        <row r="8351">
          <cell r="B8351" t="str">
            <v>151740300</v>
          </cell>
          <cell r="BH8351">
            <v>315.32</v>
          </cell>
        </row>
        <row r="8352">
          <cell r="B8352" t="str">
            <v>151740700</v>
          </cell>
          <cell r="BH8352">
            <v>6878.63</v>
          </cell>
        </row>
        <row r="8353">
          <cell r="B8353" t="str">
            <v>151751206</v>
          </cell>
          <cell r="BH8353">
            <v>396.74</v>
          </cell>
        </row>
        <row r="8354">
          <cell r="B8354" t="str">
            <v>151751212</v>
          </cell>
          <cell r="BH8354">
            <v>320.23</v>
          </cell>
        </row>
        <row r="8355">
          <cell r="B8355" t="str">
            <v>151751213</v>
          </cell>
          <cell r="BH8355">
            <v>391.51</v>
          </cell>
        </row>
        <row r="8356">
          <cell r="B8356" t="str">
            <v>151753010</v>
          </cell>
          <cell r="BH8356">
            <v>187.9</v>
          </cell>
        </row>
        <row r="8357">
          <cell r="B8357" t="str">
            <v>151753050</v>
          </cell>
          <cell r="BH8357">
            <v>335.29</v>
          </cell>
        </row>
        <row r="8358">
          <cell r="B8358" t="str">
            <v>151753510</v>
          </cell>
          <cell r="BH8358">
            <v>362.09</v>
          </cell>
        </row>
        <row r="8359">
          <cell r="B8359" t="str">
            <v>151757010</v>
          </cell>
          <cell r="BH8359">
            <v>735.34</v>
          </cell>
        </row>
        <row r="8360">
          <cell r="B8360" t="str">
            <v>151758100</v>
          </cell>
          <cell r="BH8360">
            <v>348.85</v>
          </cell>
        </row>
        <row r="8361">
          <cell r="B8361" t="str">
            <v>151760150</v>
          </cell>
          <cell r="BH8361">
            <v>294.42</v>
          </cell>
        </row>
        <row r="8362">
          <cell r="B8362" t="str">
            <v>151760200</v>
          </cell>
          <cell r="BH8362">
            <v>3152.56</v>
          </cell>
        </row>
        <row r="8363">
          <cell r="B8363" t="str">
            <v>151761200</v>
          </cell>
          <cell r="BH8363">
            <v>3759.01</v>
          </cell>
        </row>
        <row r="8364">
          <cell r="B8364" t="str">
            <v>151761400</v>
          </cell>
          <cell r="BH8364">
            <v>3946.96</v>
          </cell>
        </row>
        <row r="8365">
          <cell r="B8365" t="str">
            <v>151762001</v>
          </cell>
          <cell r="BH8365">
            <v>1835.79</v>
          </cell>
        </row>
        <row r="8366">
          <cell r="B8366" t="str">
            <v>151762002</v>
          </cell>
          <cell r="BH8366">
            <v>1760.44</v>
          </cell>
        </row>
        <row r="8367">
          <cell r="B8367" t="str">
            <v>151762003</v>
          </cell>
          <cell r="BH8367">
            <v>1927.39</v>
          </cell>
        </row>
        <row r="8368">
          <cell r="B8368" t="str">
            <v>151762004</v>
          </cell>
          <cell r="BH8368">
            <v>1482.45</v>
          </cell>
        </row>
        <row r="8369">
          <cell r="B8369" t="str">
            <v>151762005</v>
          </cell>
          <cell r="BH8369">
            <v>1901.71</v>
          </cell>
        </row>
        <row r="8370">
          <cell r="B8370" t="str">
            <v>151762006</v>
          </cell>
          <cell r="BH8370">
            <v>1995.76</v>
          </cell>
        </row>
        <row r="8371">
          <cell r="B8371" t="str">
            <v>151762007</v>
          </cell>
          <cell r="BH8371">
            <v>2000.46</v>
          </cell>
        </row>
        <row r="8372">
          <cell r="B8372" t="str">
            <v>151762008</v>
          </cell>
          <cell r="BH8372">
            <v>1812.78</v>
          </cell>
        </row>
        <row r="8373">
          <cell r="B8373" t="str">
            <v>151762009</v>
          </cell>
          <cell r="BH8373">
            <v>2394.83</v>
          </cell>
        </row>
        <row r="8374">
          <cell r="B8374" t="str">
            <v>151762010</v>
          </cell>
          <cell r="BH8374">
            <v>2394.83</v>
          </cell>
        </row>
        <row r="8375">
          <cell r="B8375" t="str">
            <v>151762011</v>
          </cell>
          <cell r="BH8375">
            <v>2167.15</v>
          </cell>
        </row>
        <row r="8376">
          <cell r="B8376" t="str">
            <v>151762012</v>
          </cell>
          <cell r="BH8376">
            <v>2167.15</v>
          </cell>
        </row>
        <row r="8377">
          <cell r="B8377" t="str">
            <v>151762013</v>
          </cell>
          <cell r="BH8377">
            <v>2553.27</v>
          </cell>
        </row>
        <row r="8378">
          <cell r="B8378" t="str">
            <v>151762014</v>
          </cell>
          <cell r="BH8378">
            <v>2553.27</v>
          </cell>
        </row>
        <row r="8379">
          <cell r="B8379" t="str">
            <v>151762015</v>
          </cell>
          <cell r="BH8379">
            <v>2325.59</v>
          </cell>
        </row>
        <row r="8380">
          <cell r="B8380" t="str">
            <v>151762016</v>
          </cell>
          <cell r="BH8380">
            <v>2325.59</v>
          </cell>
        </row>
        <row r="8381">
          <cell r="B8381" t="str">
            <v>151762017</v>
          </cell>
          <cell r="BH8381">
            <v>2455.4699999999998</v>
          </cell>
        </row>
        <row r="8382">
          <cell r="B8382" t="str">
            <v>151762018</v>
          </cell>
          <cell r="BH8382">
            <v>2455.4699999999998</v>
          </cell>
        </row>
        <row r="8383">
          <cell r="B8383" t="str">
            <v>151762019</v>
          </cell>
          <cell r="BH8383">
            <v>2227.79</v>
          </cell>
        </row>
        <row r="8384">
          <cell r="B8384" t="str">
            <v>151762020</v>
          </cell>
          <cell r="BH8384">
            <v>2227.79</v>
          </cell>
        </row>
        <row r="8385">
          <cell r="B8385" t="str">
            <v>151762021</v>
          </cell>
          <cell r="BH8385">
            <v>2802.01</v>
          </cell>
        </row>
        <row r="8386">
          <cell r="B8386" t="str">
            <v>151762022</v>
          </cell>
          <cell r="BH8386">
            <v>1598.93</v>
          </cell>
        </row>
        <row r="8387">
          <cell r="B8387" t="str">
            <v>151762023</v>
          </cell>
          <cell r="BH8387">
            <v>1463.35</v>
          </cell>
        </row>
        <row r="8388">
          <cell r="B8388" t="str">
            <v>151762024</v>
          </cell>
          <cell r="BH8388">
            <v>2638.92</v>
          </cell>
        </row>
        <row r="8389">
          <cell r="B8389" t="str">
            <v>151762025</v>
          </cell>
          <cell r="BH8389">
            <v>2563.89</v>
          </cell>
        </row>
        <row r="8390">
          <cell r="B8390" t="str">
            <v>151762026</v>
          </cell>
          <cell r="BH8390">
            <v>2193.7399999999998</v>
          </cell>
        </row>
        <row r="8391">
          <cell r="B8391" t="str">
            <v>151762027</v>
          </cell>
          <cell r="BH8391">
            <v>2553.27</v>
          </cell>
        </row>
        <row r="8392">
          <cell r="B8392" t="str">
            <v>151762028</v>
          </cell>
          <cell r="BH8392">
            <v>2183.02</v>
          </cell>
        </row>
        <row r="8393">
          <cell r="B8393" t="str">
            <v>151762029</v>
          </cell>
          <cell r="BH8393">
            <v>1762.28</v>
          </cell>
        </row>
        <row r="8394">
          <cell r="B8394" t="str">
            <v>151762030</v>
          </cell>
          <cell r="BH8394">
            <v>2455.4699999999998</v>
          </cell>
        </row>
        <row r="8395">
          <cell r="B8395" t="str">
            <v>151762031</v>
          </cell>
          <cell r="BH8395">
            <v>9295.44</v>
          </cell>
        </row>
        <row r="8396">
          <cell r="B8396" t="str">
            <v>151762032</v>
          </cell>
          <cell r="BH8396">
            <v>2092.58</v>
          </cell>
        </row>
        <row r="8397">
          <cell r="B8397" t="str">
            <v>151762033</v>
          </cell>
          <cell r="BH8397">
            <v>2703.08</v>
          </cell>
        </row>
        <row r="8398">
          <cell r="B8398" t="str">
            <v>151762034</v>
          </cell>
          <cell r="BH8398">
            <v>2465.19</v>
          </cell>
        </row>
        <row r="8399">
          <cell r="B8399" t="str">
            <v>151762035</v>
          </cell>
          <cell r="BH8399">
            <v>1645.83</v>
          </cell>
        </row>
        <row r="8400">
          <cell r="B8400" t="str">
            <v>151762036</v>
          </cell>
          <cell r="BH8400">
            <v>2465.19</v>
          </cell>
        </row>
        <row r="8401">
          <cell r="B8401" t="str">
            <v>151762037</v>
          </cell>
          <cell r="BH8401">
            <v>1783.1</v>
          </cell>
        </row>
        <row r="8402">
          <cell r="B8402" t="str">
            <v>151762038</v>
          </cell>
          <cell r="BH8402">
            <v>1680.23</v>
          </cell>
        </row>
        <row r="8403">
          <cell r="B8403" t="str">
            <v>151762039</v>
          </cell>
          <cell r="BH8403">
            <v>1680.23</v>
          </cell>
        </row>
        <row r="8404">
          <cell r="B8404" t="str">
            <v>151762040</v>
          </cell>
          <cell r="BH8404">
            <v>2553.27</v>
          </cell>
        </row>
        <row r="8405">
          <cell r="B8405" t="str">
            <v>151762041</v>
          </cell>
          <cell r="BH8405">
            <v>2703.08</v>
          </cell>
        </row>
        <row r="8406">
          <cell r="B8406" t="str">
            <v>151762042</v>
          </cell>
          <cell r="BH8406">
            <v>1897.01</v>
          </cell>
        </row>
        <row r="8407">
          <cell r="B8407" t="str">
            <v>151762043</v>
          </cell>
          <cell r="BH8407">
            <v>1742.94</v>
          </cell>
        </row>
        <row r="8408">
          <cell r="B8408" t="str">
            <v>151762044</v>
          </cell>
          <cell r="BH8408">
            <v>1857.09</v>
          </cell>
        </row>
        <row r="8409">
          <cell r="B8409" t="str">
            <v>151762045</v>
          </cell>
          <cell r="BH8409">
            <v>2673.29</v>
          </cell>
        </row>
        <row r="8410">
          <cell r="B8410" t="str">
            <v>151762046</v>
          </cell>
          <cell r="BH8410">
            <v>1694.08</v>
          </cell>
        </row>
        <row r="8411">
          <cell r="B8411" t="str">
            <v>151762047</v>
          </cell>
          <cell r="BH8411">
            <v>1694.08</v>
          </cell>
        </row>
        <row r="8412">
          <cell r="B8412" t="str">
            <v>151762048</v>
          </cell>
          <cell r="BH8412">
            <v>1694.08</v>
          </cell>
        </row>
        <row r="8413">
          <cell r="B8413" t="str">
            <v>151762049</v>
          </cell>
          <cell r="BH8413">
            <v>2387.4</v>
          </cell>
        </row>
        <row r="8414">
          <cell r="B8414" t="str">
            <v>151762050</v>
          </cell>
          <cell r="BH8414">
            <v>1864.27</v>
          </cell>
        </row>
        <row r="8415">
          <cell r="B8415" t="str">
            <v>151762051</v>
          </cell>
          <cell r="BH8415">
            <v>1681.71</v>
          </cell>
        </row>
        <row r="8416">
          <cell r="B8416" t="str">
            <v>151762052</v>
          </cell>
          <cell r="BH8416">
            <v>2000.46</v>
          </cell>
        </row>
        <row r="8417">
          <cell r="B8417" t="str">
            <v>151762053</v>
          </cell>
          <cell r="BH8417">
            <v>1833.51</v>
          </cell>
        </row>
        <row r="8418">
          <cell r="B8418" t="str">
            <v>151762054</v>
          </cell>
          <cell r="BH8418">
            <v>9545.11</v>
          </cell>
        </row>
        <row r="8419">
          <cell r="B8419" t="str">
            <v>151762055</v>
          </cell>
          <cell r="BH8419">
            <v>1840.49</v>
          </cell>
        </row>
        <row r="8420">
          <cell r="B8420" t="str">
            <v>151762056</v>
          </cell>
          <cell r="BH8420">
            <v>2802.01</v>
          </cell>
        </row>
        <row r="8421">
          <cell r="B8421" t="str">
            <v>151762057</v>
          </cell>
          <cell r="BH8421">
            <v>2378.0100000000002</v>
          </cell>
        </row>
        <row r="8422">
          <cell r="B8422" t="str">
            <v>151762058</v>
          </cell>
          <cell r="BH8422">
            <v>2150.33</v>
          </cell>
        </row>
        <row r="8423">
          <cell r="B8423" t="str">
            <v>151762059</v>
          </cell>
          <cell r="BH8423">
            <v>2550.23</v>
          </cell>
        </row>
        <row r="8424">
          <cell r="B8424" t="str">
            <v>151762060</v>
          </cell>
          <cell r="BH8424">
            <v>2325.59</v>
          </cell>
        </row>
        <row r="8425">
          <cell r="B8425" t="str">
            <v>151762061</v>
          </cell>
          <cell r="BH8425">
            <v>1254.27</v>
          </cell>
        </row>
        <row r="8426">
          <cell r="B8426" t="str">
            <v>151762062</v>
          </cell>
          <cell r="BH8426">
            <v>9453.8799999999992</v>
          </cell>
        </row>
        <row r="8427">
          <cell r="B8427" t="str">
            <v>151762063</v>
          </cell>
          <cell r="BH8427">
            <v>1681.71</v>
          </cell>
        </row>
        <row r="8428">
          <cell r="B8428" t="str">
            <v>151762064</v>
          </cell>
          <cell r="BH8428">
            <v>9453.8799999999992</v>
          </cell>
        </row>
        <row r="8429">
          <cell r="B8429" t="str">
            <v>151762065</v>
          </cell>
          <cell r="BH8429">
            <v>1734.76</v>
          </cell>
        </row>
        <row r="8430">
          <cell r="B8430" t="str">
            <v>151762066</v>
          </cell>
          <cell r="BH8430">
            <v>9395.86</v>
          </cell>
        </row>
        <row r="8431">
          <cell r="B8431" t="str">
            <v>151762067</v>
          </cell>
          <cell r="BH8431">
            <v>9751.2099999999991</v>
          </cell>
        </row>
        <row r="8432">
          <cell r="B8432" t="str">
            <v>151762068</v>
          </cell>
          <cell r="BH8432">
            <v>9453.8799999999992</v>
          </cell>
        </row>
        <row r="8433">
          <cell r="B8433" t="str">
            <v>151762069</v>
          </cell>
          <cell r="BH8433">
            <v>1689.04</v>
          </cell>
        </row>
        <row r="8434">
          <cell r="B8434" t="str">
            <v>151762070</v>
          </cell>
          <cell r="BH8434">
            <v>2184.04</v>
          </cell>
        </row>
        <row r="8435">
          <cell r="B8435" t="str">
            <v>151762071</v>
          </cell>
          <cell r="BH8435">
            <v>2486.85</v>
          </cell>
        </row>
        <row r="8436">
          <cell r="B8436" t="str">
            <v>151762072</v>
          </cell>
          <cell r="BH8436">
            <v>9453.8799999999992</v>
          </cell>
        </row>
        <row r="8437">
          <cell r="B8437" t="str">
            <v>151762073</v>
          </cell>
          <cell r="BH8437">
            <v>1668.84</v>
          </cell>
        </row>
        <row r="8438">
          <cell r="B8438" t="str">
            <v>151762074</v>
          </cell>
          <cell r="BH8438">
            <v>1987.06</v>
          </cell>
        </row>
        <row r="8439">
          <cell r="B8439" t="str">
            <v>151762075</v>
          </cell>
          <cell r="BH8439">
            <v>1109.82</v>
          </cell>
        </row>
        <row r="8440">
          <cell r="B8440" t="str">
            <v>151762076</v>
          </cell>
          <cell r="BH8440">
            <v>1676.94</v>
          </cell>
        </row>
        <row r="8441">
          <cell r="B8441" t="str">
            <v>151762077</v>
          </cell>
          <cell r="BH8441">
            <v>2042.21</v>
          </cell>
        </row>
        <row r="8442">
          <cell r="B8442" t="str">
            <v>151762078</v>
          </cell>
          <cell r="BH8442">
            <v>2802.01</v>
          </cell>
        </row>
        <row r="8443">
          <cell r="B8443" t="str">
            <v>151762079</v>
          </cell>
          <cell r="BH8443">
            <v>9809.23</v>
          </cell>
        </row>
        <row r="8444">
          <cell r="B8444" t="str">
            <v>151762080</v>
          </cell>
          <cell r="BH8444">
            <v>1742.94</v>
          </cell>
        </row>
        <row r="8445">
          <cell r="B8445" t="str">
            <v>151762200</v>
          </cell>
          <cell r="BH8445">
            <v>2252.86</v>
          </cell>
        </row>
        <row r="8446">
          <cell r="B8446" t="str">
            <v>151762201</v>
          </cell>
          <cell r="BH8446">
            <v>1351.38</v>
          </cell>
        </row>
        <row r="8447">
          <cell r="B8447" t="str">
            <v>151762202</v>
          </cell>
          <cell r="BH8447">
            <v>2605.2800000000002</v>
          </cell>
        </row>
        <row r="8448">
          <cell r="B8448" t="str">
            <v>151762203</v>
          </cell>
          <cell r="BH8448">
            <v>1581.2</v>
          </cell>
        </row>
        <row r="8449">
          <cell r="B8449" t="str">
            <v>151762204</v>
          </cell>
          <cell r="BH8449">
            <v>1254.27</v>
          </cell>
        </row>
        <row r="8450">
          <cell r="B8450" t="str">
            <v>151762205</v>
          </cell>
          <cell r="BH8450">
            <v>2048.2800000000002</v>
          </cell>
        </row>
        <row r="8451">
          <cell r="B8451" t="str">
            <v>151762206</v>
          </cell>
          <cell r="BH8451">
            <v>9295.44</v>
          </cell>
        </row>
        <row r="8452">
          <cell r="B8452" t="str">
            <v>151762207</v>
          </cell>
          <cell r="BH8452">
            <v>2455.4699999999998</v>
          </cell>
        </row>
        <row r="8453">
          <cell r="B8453" t="str">
            <v>151762208</v>
          </cell>
          <cell r="BH8453">
            <v>2073.2600000000002</v>
          </cell>
        </row>
        <row r="8454">
          <cell r="B8454" t="str">
            <v>151762209</v>
          </cell>
          <cell r="BH8454">
            <v>2394.83</v>
          </cell>
        </row>
        <row r="8455">
          <cell r="B8455" t="str">
            <v>151762210</v>
          </cell>
          <cell r="BH8455">
            <v>1832.98</v>
          </cell>
        </row>
        <row r="8456">
          <cell r="B8456" t="str">
            <v>151762211</v>
          </cell>
          <cell r="BH8456">
            <v>2577.0700000000002</v>
          </cell>
        </row>
        <row r="8457">
          <cell r="B8457" t="str">
            <v>151762212</v>
          </cell>
          <cell r="BH8457">
            <v>1698.35</v>
          </cell>
        </row>
        <row r="8458">
          <cell r="B8458" t="str">
            <v>151762213</v>
          </cell>
          <cell r="BH8458">
            <v>2696.52</v>
          </cell>
        </row>
        <row r="8459">
          <cell r="B8459" t="str">
            <v>151762214</v>
          </cell>
          <cell r="BH8459">
            <v>2586.29</v>
          </cell>
        </row>
        <row r="8460">
          <cell r="B8460" t="str">
            <v>151762215</v>
          </cell>
          <cell r="BH8460">
            <v>2493.7600000000002</v>
          </cell>
        </row>
        <row r="8461">
          <cell r="B8461" t="str">
            <v>151762216</v>
          </cell>
          <cell r="BH8461">
            <v>2435.59</v>
          </cell>
        </row>
        <row r="8462">
          <cell r="B8462" t="str">
            <v>151762217</v>
          </cell>
          <cell r="BH8462">
            <v>1109.82</v>
          </cell>
        </row>
        <row r="8463">
          <cell r="B8463" t="str">
            <v>151762218</v>
          </cell>
          <cell r="BH8463">
            <v>1958.48</v>
          </cell>
        </row>
        <row r="8464">
          <cell r="B8464" t="str">
            <v>151762219</v>
          </cell>
          <cell r="BH8464">
            <v>2605.2800000000002</v>
          </cell>
        </row>
        <row r="8465">
          <cell r="B8465" t="str">
            <v>151762220</v>
          </cell>
          <cell r="BH8465">
            <v>2023.05</v>
          </cell>
        </row>
        <row r="8466">
          <cell r="B8466" t="str">
            <v>151762221</v>
          </cell>
          <cell r="BH8466">
            <v>2629.09</v>
          </cell>
        </row>
        <row r="8467">
          <cell r="B8467" t="str">
            <v>151762222</v>
          </cell>
          <cell r="BH8467">
            <v>2052.98</v>
          </cell>
        </row>
        <row r="8468">
          <cell r="B8468" t="str">
            <v>151762223</v>
          </cell>
          <cell r="BH8468">
            <v>2029.3</v>
          </cell>
        </row>
        <row r="8469">
          <cell r="B8469" t="str">
            <v>151762224</v>
          </cell>
          <cell r="BH8469">
            <v>2503.46</v>
          </cell>
        </row>
        <row r="8470">
          <cell r="B8470" t="str">
            <v>151762225</v>
          </cell>
          <cell r="BH8470">
            <v>2494.98</v>
          </cell>
        </row>
        <row r="8471">
          <cell r="B8471" t="str">
            <v>151762226</v>
          </cell>
          <cell r="BH8471">
            <v>2802.01</v>
          </cell>
        </row>
        <row r="8472">
          <cell r="B8472" t="str">
            <v>151762227</v>
          </cell>
          <cell r="BH8472">
            <v>1673.54</v>
          </cell>
        </row>
        <row r="8473">
          <cell r="B8473" t="str">
            <v>151762228</v>
          </cell>
          <cell r="BH8473">
            <v>2475.62</v>
          </cell>
        </row>
        <row r="8474">
          <cell r="B8474" t="str">
            <v>151762229</v>
          </cell>
          <cell r="BH8474">
            <v>2471.39</v>
          </cell>
        </row>
        <row r="8475">
          <cell r="B8475" t="str">
            <v>151762230</v>
          </cell>
          <cell r="BH8475">
            <v>9603.69</v>
          </cell>
        </row>
        <row r="8476">
          <cell r="B8476" t="str">
            <v>151762231</v>
          </cell>
          <cell r="BH8476">
            <v>1842.96</v>
          </cell>
        </row>
        <row r="8477">
          <cell r="B8477" t="str">
            <v>151770000</v>
          </cell>
          <cell r="BH8477">
            <v>3169</v>
          </cell>
        </row>
        <row r="8478">
          <cell r="B8478" t="str">
            <v>151770100</v>
          </cell>
          <cell r="BH8478">
            <v>4315.3900000000003</v>
          </cell>
        </row>
        <row r="8479">
          <cell r="B8479" t="str">
            <v>151770200</v>
          </cell>
          <cell r="BH8479">
            <v>3649.83</v>
          </cell>
        </row>
        <row r="8480">
          <cell r="B8480" t="str">
            <v>151771000</v>
          </cell>
          <cell r="BH8480">
            <v>5798.77</v>
          </cell>
        </row>
        <row r="8481">
          <cell r="B8481" t="str">
            <v>151771100</v>
          </cell>
          <cell r="BH8481">
            <v>6424.53</v>
          </cell>
        </row>
        <row r="8482">
          <cell r="B8482" t="str">
            <v>151771200</v>
          </cell>
          <cell r="BH8482">
            <v>7175.43</v>
          </cell>
        </row>
        <row r="8483">
          <cell r="B8483" t="str">
            <v>151771400</v>
          </cell>
          <cell r="BH8483">
            <v>7409.2</v>
          </cell>
        </row>
        <row r="8484">
          <cell r="B8484" t="str">
            <v>151772200</v>
          </cell>
          <cell r="BH8484">
            <v>5617.89</v>
          </cell>
        </row>
        <row r="8485">
          <cell r="B8485" t="str">
            <v>151773100</v>
          </cell>
          <cell r="BH8485">
            <v>4315.3900000000003</v>
          </cell>
        </row>
        <row r="8486">
          <cell r="B8486" t="str">
            <v>151775000</v>
          </cell>
          <cell r="BH8486">
            <v>3405.63</v>
          </cell>
        </row>
        <row r="8487">
          <cell r="B8487" t="str">
            <v>151775010</v>
          </cell>
          <cell r="BH8487">
            <v>72.91</v>
          </cell>
        </row>
        <row r="8488">
          <cell r="B8488" t="str">
            <v>151775050</v>
          </cell>
          <cell r="BH8488">
            <v>3879.82</v>
          </cell>
        </row>
        <row r="8489">
          <cell r="B8489" t="str">
            <v>151775100</v>
          </cell>
          <cell r="BH8489">
            <v>4022.35</v>
          </cell>
        </row>
        <row r="8490">
          <cell r="B8490" t="str">
            <v>151775150</v>
          </cell>
          <cell r="BH8490">
            <v>4444.43</v>
          </cell>
        </row>
        <row r="8491">
          <cell r="B8491" t="str">
            <v>151775200</v>
          </cell>
          <cell r="BH8491">
            <v>4503.38</v>
          </cell>
        </row>
        <row r="8492">
          <cell r="B8492" t="str">
            <v>151775250</v>
          </cell>
          <cell r="BH8492">
            <v>4503.38</v>
          </cell>
        </row>
        <row r="8493">
          <cell r="B8493" t="str">
            <v>151775400</v>
          </cell>
          <cell r="BH8493">
            <v>4859.68</v>
          </cell>
        </row>
        <row r="8494">
          <cell r="B8494" t="str">
            <v>151775500</v>
          </cell>
          <cell r="BH8494">
            <v>6589.23</v>
          </cell>
        </row>
        <row r="8495">
          <cell r="B8495" t="str">
            <v>151775550</v>
          </cell>
          <cell r="BH8495">
            <v>6256.21</v>
          </cell>
        </row>
        <row r="8496">
          <cell r="B8496" t="str">
            <v>151776000</v>
          </cell>
          <cell r="BH8496">
            <v>6987.36</v>
          </cell>
        </row>
        <row r="8497">
          <cell r="B8497" t="str">
            <v>151776200</v>
          </cell>
          <cell r="BH8497">
            <v>8293.2199999999993</v>
          </cell>
        </row>
        <row r="8498">
          <cell r="B8498" t="str">
            <v>151776400</v>
          </cell>
          <cell r="BH8498">
            <v>8237.83</v>
          </cell>
        </row>
        <row r="8499">
          <cell r="B8499" t="str">
            <v>151780000</v>
          </cell>
          <cell r="BH8499">
            <v>4226.91</v>
          </cell>
        </row>
        <row r="8500">
          <cell r="B8500" t="str">
            <v>151780100</v>
          </cell>
          <cell r="BH8500">
            <v>4977.34</v>
          </cell>
        </row>
        <row r="8501">
          <cell r="B8501" t="str">
            <v>151780200</v>
          </cell>
          <cell r="BH8501">
            <v>5670.56</v>
          </cell>
        </row>
        <row r="8502">
          <cell r="B8502" t="str">
            <v>151781000</v>
          </cell>
          <cell r="BH8502">
            <v>6364.47</v>
          </cell>
        </row>
        <row r="8503">
          <cell r="B8503" t="str">
            <v>151781100</v>
          </cell>
          <cell r="BH8503">
            <v>7091.86</v>
          </cell>
        </row>
        <row r="8504">
          <cell r="B8504" t="str">
            <v>151781200</v>
          </cell>
          <cell r="BH8504">
            <v>7741.57</v>
          </cell>
        </row>
        <row r="8505">
          <cell r="B8505" t="str">
            <v>151781400</v>
          </cell>
          <cell r="BH8505">
            <v>7902.88</v>
          </cell>
        </row>
        <row r="8506">
          <cell r="B8506" t="str">
            <v>151782100</v>
          </cell>
          <cell r="BH8506">
            <v>6143.97</v>
          </cell>
        </row>
        <row r="8507">
          <cell r="B8507" t="str">
            <v>151782200</v>
          </cell>
          <cell r="BH8507">
            <v>6757.29</v>
          </cell>
        </row>
        <row r="8508">
          <cell r="B8508" t="str">
            <v>151783100</v>
          </cell>
          <cell r="BH8508">
            <v>8353.77</v>
          </cell>
        </row>
        <row r="8509">
          <cell r="B8509" t="str">
            <v>151783200</v>
          </cell>
          <cell r="BH8509">
            <v>8707.43</v>
          </cell>
        </row>
        <row r="8510">
          <cell r="B8510" t="str">
            <v>151785000</v>
          </cell>
          <cell r="BH8510">
            <v>4025.24</v>
          </cell>
        </row>
        <row r="8511">
          <cell r="B8511" t="str">
            <v>151785050</v>
          </cell>
          <cell r="BH8511">
            <v>4495.1000000000004</v>
          </cell>
        </row>
        <row r="8512">
          <cell r="B8512" t="str">
            <v>151785100</v>
          </cell>
          <cell r="BH8512">
            <v>4691.63</v>
          </cell>
        </row>
        <row r="8513">
          <cell r="B8513" t="str">
            <v>151785150</v>
          </cell>
          <cell r="BH8513">
            <v>5038.96</v>
          </cell>
        </row>
        <row r="8514">
          <cell r="B8514" t="str">
            <v>151785200</v>
          </cell>
          <cell r="BH8514">
            <v>5306.86</v>
          </cell>
        </row>
        <row r="8515">
          <cell r="B8515" t="str">
            <v>151785250</v>
          </cell>
          <cell r="BH8515">
            <v>5306.86</v>
          </cell>
        </row>
        <row r="8516">
          <cell r="B8516" t="str">
            <v>151785400</v>
          </cell>
          <cell r="BH8516">
            <v>5686.53</v>
          </cell>
        </row>
        <row r="8517">
          <cell r="B8517" t="str">
            <v>151785500</v>
          </cell>
          <cell r="BH8517">
            <v>7176.88</v>
          </cell>
        </row>
        <row r="8518">
          <cell r="B8518" t="str">
            <v>151785510</v>
          </cell>
          <cell r="BH8518">
            <v>5109.16</v>
          </cell>
        </row>
        <row r="8519">
          <cell r="B8519" t="str">
            <v>151785520</v>
          </cell>
          <cell r="BH8519">
            <v>6472.39</v>
          </cell>
        </row>
        <row r="8520">
          <cell r="B8520" t="str">
            <v>151785550</v>
          </cell>
          <cell r="BH8520">
            <v>6820.06</v>
          </cell>
        </row>
        <row r="8521">
          <cell r="B8521" t="str">
            <v>151785600</v>
          </cell>
          <cell r="BH8521">
            <v>5181.5</v>
          </cell>
        </row>
        <row r="8522">
          <cell r="B8522" t="str">
            <v>151786000</v>
          </cell>
          <cell r="BH8522">
            <v>6904.84</v>
          </cell>
        </row>
        <row r="8523">
          <cell r="B8523" t="str">
            <v>151786100</v>
          </cell>
          <cell r="BH8523">
            <v>7614.33</v>
          </cell>
        </row>
        <row r="8524">
          <cell r="B8524" t="str">
            <v>151786200</v>
          </cell>
          <cell r="BH8524">
            <v>7897.03</v>
          </cell>
        </row>
        <row r="8525">
          <cell r="B8525" t="str">
            <v>151786400</v>
          </cell>
          <cell r="BH8525">
            <v>8209.31</v>
          </cell>
        </row>
        <row r="8526">
          <cell r="B8526" t="str">
            <v>151786500</v>
          </cell>
          <cell r="BH8526">
            <v>9005.6</v>
          </cell>
        </row>
        <row r="8527">
          <cell r="B8527" t="str">
            <v>151790000</v>
          </cell>
          <cell r="BH8527">
            <v>5270</v>
          </cell>
        </row>
        <row r="8528">
          <cell r="B8528" t="str">
            <v>151790100</v>
          </cell>
          <cell r="BH8528">
            <v>5480.33</v>
          </cell>
        </row>
        <row r="8529">
          <cell r="B8529" t="str">
            <v>151790160</v>
          </cell>
          <cell r="BH8529">
            <v>941.6</v>
          </cell>
        </row>
        <row r="8530">
          <cell r="B8530" t="str">
            <v>151790170</v>
          </cell>
          <cell r="BH8530">
            <v>887.04</v>
          </cell>
        </row>
        <row r="8531">
          <cell r="B8531" t="str">
            <v>151790200</v>
          </cell>
          <cell r="BH8531">
            <v>6265.34</v>
          </cell>
        </row>
        <row r="8532">
          <cell r="B8532" t="str">
            <v>151790400</v>
          </cell>
          <cell r="BH8532">
            <v>6415.6</v>
          </cell>
        </row>
        <row r="8533">
          <cell r="B8533" t="str">
            <v>151790500</v>
          </cell>
          <cell r="BH8533">
            <v>9156.6299999999992</v>
          </cell>
        </row>
        <row r="8534">
          <cell r="B8534" t="str">
            <v>151791000</v>
          </cell>
          <cell r="BH8534">
            <v>4621.74</v>
          </cell>
        </row>
        <row r="8535">
          <cell r="B8535" t="str">
            <v>151791100</v>
          </cell>
          <cell r="BH8535">
            <v>5411.22</v>
          </cell>
        </row>
        <row r="8536">
          <cell r="B8536" t="str">
            <v>151791200</v>
          </cell>
          <cell r="BH8536">
            <v>6199.29</v>
          </cell>
        </row>
        <row r="8537">
          <cell r="B8537" t="str">
            <v>151791400</v>
          </cell>
          <cell r="BH8537">
            <v>6421.15</v>
          </cell>
        </row>
        <row r="8538">
          <cell r="B8538" t="str">
            <v>151792000</v>
          </cell>
          <cell r="BH8538">
            <v>4201.24</v>
          </cell>
        </row>
        <row r="8539">
          <cell r="B8539" t="str">
            <v>151792100</v>
          </cell>
          <cell r="BH8539">
            <v>4943.51</v>
          </cell>
        </row>
        <row r="8540">
          <cell r="B8540" t="str">
            <v>151792200</v>
          </cell>
          <cell r="BH8540">
            <v>5387.8</v>
          </cell>
        </row>
        <row r="8541">
          <cell r="B8541" t="str">
            <v>151792400</v>
          </cell>
          <cell r="BH8541">
            <v>5722.06</v>
          </cell>
        </row>
        <row r="8542">
          <cell r="B8542" t="str">
            <v>151793000</v>
          </cell>
          <cell r="BH8542">
            <v>6407.32</v>
          </cell>
        </row>
        <row r="8543">
          <cell r="B8543" t="str">
            <v>151793100</v>
          </cell>
          <cell r="BH8543">
            <v>7217.79</v>
          </cell>
        </row>
        <row r="8544">
          <cell r="B8544" t="str">
            <v>151793200</v>
          </cell>
          <cell r="BH8544">
            <v>7692.01</v>
          </cell>
        </row>
        <row r="8545">
          <cell r="B8545" t="str">
            <v>151793260</v>
          </cell>
          <cell r="BH8545">
            <v>7395.99</v>
          </cell>
        </row>
        <row r="8546">
          <cell r="B8546" t="str">
            <v>151793400</v>
          </cell>
          <cell r="BH8546">
            <v>7858.19</v>
          </cell>
        </row>
        <row r="8547">
          <cell r="B8547" t="str">
            <v>151794000</v>
          </cell>
          <cell r="BH8547">
            <v>6609.39</v>
          </cell>
        </row>
        <row r="8548">
          <cell r="B8548" t="str">
            <v>151794100</v>
          </cell>
          <cell r="BH8548">
            <v>7237.19</v>
          </cell>
        </row>
        <row r="8549">
          <cell r="B8549" t="str">
            <v>151794200</v>
          </cell>
          <cell r="BH8549">
            <v>7641.93</v>
          </cell>
        </row>
        <row r="8550">
          <cell r="B8550" t="str">
            <v>151794400</v>
          </cell>
          <cell r="BH8550">
            <v>7957.15</v>
          </cell>
        </row>
        <row r="8551">
          <cell r="B8551" t="str">
            <v>151795000</v>
          </cell>
          <cell r="BH8551">
            <v>5842.8</v>
          </cell>
        </row>
        <row r="8552">
          <cell r="B8552" t="str">
            <v>151795100</v>
          </cell>
          <cell r="BH8552">
            <v>6466.98</v>
          </cell>
        </row>
        <row r="8553">
          <cell r="B8553" t="str">
            <v>151795200</v>
          </cell>
          <cell r="BH8553">
            <v>7013.26</v>
          </cell>
        </row>
        <row r="8554">
          <cell r="B8554" t="str">
            <v>151795400</v>
          </cell>
          <cell r="BH8554">
            <v>7335.41</v>
          </cell>
        </row>
        <row r="8555">
          <cell r="B8555" t="str">
            <v>151796100</v>
          </cell>
          <cell r="BH8555">
            <v>8042.99</v>
          </cell>
        </row>
        <row r="8556">
          <cell r="B8556" t="str">
            <v>151796130</v>
          </cell>
          <cell r="BH8556">
            <v>723.51</v>
          </cell>
        </row>
        <row r="8557">
          <cell r="B8557" t="str">
            <v>151796150</v>
          </cell>
          <cell r="BH8557">
            <v>957.87</v>
          </cell>
        </row>
        <row r="8558">
          <cell r="B8558" t="str">
            <v>151796200</v>
          </cell>
          <cell r="BH8558">
            <v>8517.75</v>
          </cell>
        </row>
        <row r="8559">
          <cell r="B8559" t="str">
            <v>151796260</v>
          </cell>
          <cell r="BH8559">
            <v>7951.34</v>
          </cell>
        </row>
        <row r="8560">
          <cell r="B8560" t="str">
            <v>151797100</v>
          </cell>
          <cell r="BH8560">
            <v>6736.86</v>
          </cell>
        </row>
        <row r="8561">
          <cell r="B8561" t="str">
            <v>151797200</v>
          </cell>
          <cell r="BH8561">
            <v>7157.51</v>
          </cell>
        </row>
        <row r="8562">
          <cell r="B8562" t="str">
            <v>151798100</v>
          </cell>
          <cell r="BH8562">
            <v>6250.06</v>
          </cell>
        </row>
        <row r="8563">
          <cell r="B8563" t="str">
            <v>151799100</v>
          </cell>
          <cell r="BH8563">
            <v>8304.4599999999991</v>
          </cell>
        </row>
        <row r="8564">
          <cell r="B8564" t="str">
            <v>151799200</v>
          </cell>
          <cell r="BH8564">
            <v>8552.91</v>
          </cell>
        </row>
        <row r="8565">
          <cell r="B8565" t="str">
            <v>151800002</v>
          </cell>
          <cell r="BH8565">
            <v>175.86</v>
          </cell>
        </row>
        <row r="8566">
          <cell r="B8566" t="str">
            <v>151860200</v>
          </cell>
          <cell r="BH8566">
            <v>11405.96</v>
          </cell>
        </row>
        <row r="8567">
          <cell r="B8567" t="str">
            <v>151860300</v>
          </cell>
          <cell r="BH8567">
            <v>12141.15</v>
          </cell>
        </row>
        <row r="8568">
          <cell r="B8568" t="str">
            <v>151860500</v>
          </cell>
          <cell r="BH8568">
            <v>10909.05</v>
          </cell>
        </row>
        <row r="8569">
          <cell r="B8569" t="str">
            <v>151860600</v>
          </cell>
          <cell r="BH8569">
            <v>11405.96</v>
          </cell>
        </row>
        <row r="8570">
          <cell r="B8570" t="str">
            <v>151860700</v>
          </cell>
          <cell r="BH8570">
            <v>12141.15</v>
          </cell>
        </row>
        <row r="8571">
          <cell r="B8571" t="str">
            <v>151860800</v>
          </cell>
          <cell r="BH8571">
            <v>14028.6</v>
          </cell>
        </row>
        <row r="8572">
          <cell r="B8572" t="str">
            <v>151860801</v>
          </cell>
          <cell r="BH8572">
            <v>14028.6</v>
          </cell>
        </row>
        <row r="8573">
          <cell r="B8573" t="str">
            <v>151860802</v>
          </cell>
          <cell r="BH8573">
            <v>14028.6</v>
          </cell>
        </row>
        <row r="8574">
          <cell r="B8574" t="str">
            <v>151860850</v>
          </cell>
          <cell r="BH8574">
            <v>15733.25</v>
          </cell>
        </row>
        <row r="8575">
          <cell r="B8575" t="str">
            <v>151860851</v>
          </cell>
          <cell r="BH8575">
            <v>15733.25</v>
          </cell>
        </row>
        <row r="8576">
          <cell r="B8576" t="str">
            <v>151860852</v>
          </cell>
          <cell r="BH8576">
            <v>15733.25</v>
          </cell>
        </row>
        <row r="8577">
          <cell r="B8577" t="str">
            <v>151860853</v>
          </cell>
          <cell r="BH8577">
            <v>14734.15</v>
          </cell>
        </row>
        <row r="8578">
          <cell r="B8578" t="str">
            <v>151860854</v>
          </cell>
          <cell r="BH8578">
            <v>14734.15</v>
          </cell>
        </row>
        <row r="8579">
          <cell r="B8579" t="str">
            <v>151860855</v>
          </cell>
          <cell r="BH8579">
            <v>14734.15</v>
          </cell>
        </row>
        <row r="8580">
          <cell r="B8580" t="str">
            <v>151861200</v>
          </cell>
          <cell r="BH8580">
            <v>10162.65</v>
          </cell>
        </row>
        <row r="8581">
          <cell r="B8581" t="str">
            <v>151862200</v>
          </cell>
          <cell r="BH8581">
            <v>8229.89</v>
          </cell>
        </row>
        <row r="8582">
          <cell r="B8582" t="str">
            <v>151863200</v>
          </cell>
          <cell r="BH8582">
            <v>9292.73</v>
          </cell>
        </row>
        <row r="8583">
          <cell r="B8583" t="str">
            <v>151864100</v>
          </cell>
          <cell r="BH8583">
            <v>13772.09</v>
          </cell>
        </row>
        <row r="8584">
          <cell r="B8584" t="str">
            <v>151864110</v>
          </cell>
          <cell r="BH8584">
            <v>768.41</v>
          </cell>
        </row>
        <row r="8585">
          <cell r="B8585" t="str">
            <v>151864300</v>
          </cell>
          <cell r="BH8585">
            <v>13914.38</v>
          </cell>
        </row>
        <row r="8586">
          <cell r="B8586" t="str">
            <v>151866100</v>
          </cell>
          <cell r="BH8586">
            <v>13650</v>
          </cell>
        </row>
        <row r="8587">
          <cell r="B8587" t="str">
            <v>151870500</v>
          </cell>
          <cell r="BH8587">
            <v>7938.86</v>
          </cell>
        </row>
        <row r="8588">
          <cell r="B8588" t="str">
            <v>151870600</v>
          </cell>
          <cell r="BH8588">
            <v>8595.01</v>
          </cell>
        </row>
        <row r="8589">
          <cell r="B8589" t="str">
            <v>151870660</v>
          </cell>
          <cell r="BH8589">
            <v>8283.92</v>
          </cell>
        </row>
        <row r="8590">
          <cell r="B8590" t="str">
            <v>151870670</v>
          </cell>
          <cell r="BH8590">
            <v>8283.92</v>
          </cell>
        </row>
        <row r="8591">
          <cell r="B8591" t="str">
            <v>151870700</v>
          </cell>
          <cell r="BH8591">
            <v>9214.5300000000007</v>
          </cell>
        </row>
        <row r="8592">
          <cell r="B8592" t="str">
            <v>151870800</v>
          </cell>
          <cell r="BH8592">
            <v>8310.07</v>
          </cell>
        </row>
        <row r="8593">
          <cell r="B8593" t="str">
            <v>151871499</v>
          </cell>
          <cell r="BH8593">
            <v>3764.38</v>
          </cell>
        </row>
        <row r="8594">
          <cell r="B8594" t="str">
            <v>151871500</v>
          </cell>
          <cell r="BH8594">
            <v>9266.7999999999993</v>
          </cell>
        </row>
        <row r="8595">
          <cell r="B8595" t="str">
            <v>151871600</v>
          </cell>
          <cell r="BH8595">
            <v>9688.98</v>
          </cell>
        </row>
        <row r="8596">
          <cell r="B8596" t="str">
            <v>151871660</v>
          </cell>
          <cell r="BH8596">
            <v>9503.39</v>
          </cell>
        </row>
        <row r="8597">
          <cell r="B8597" t="str">
            <v>151871700</v>
          </cell>
          <cell r="BH8597">
            <v>10330.719999999999</v>
          </cell>
        </row>
        <row r="8598">
          <cell r="B8598" t="str">
            <v>151871800</v>
          </cell>
          <cell r="BH8598">
            <v>9503.39</v>
          </cell>
        </row>
        <row r="8599">
          <cell r="B8599" t="str">
            <v>151890300</v>
          </cell>
          <cell r="BH8599">
            <v>491.14</v>
          </cell>
        </row>
        <row r="8600">
          <cell r="B8600" t="str">
            <v>151890350</v>
          </cell>
          <cell r="BH8600">
            <v>1059.73</v>
          </cell>
        </row>
        <row r="8601">
          <cell r="B8601" t="str">
            <v>151890399</v>
          </cell>
          <cell r="BH8601">
            <v>44.93</v>
          </cell>
        </row>
        <row r="8602">
          <cell r="B8602" t="str">
            <v>152220045</v>
          </cell>
          <cell r="BH8602">
            <v>2398.31</v>
          </cell>
        </row>
        <row r="8603">
          <cell r="B8603" t="str">
            <v>152300000</v>
          </cell>
          <cell r="BH8603">
            <v>44.23</v>
          </cell>
        </row>
        <row r="8604">
          <cell r="B8604" t="str">
            <v>152300001</v>
          </cell>
          <cell r="BH8604">
            <v>61.91</v>
          </cell>
        </row>
        <row r="8605">
          <cell r="B8605" t="str">
            <v>152300002</v>
          </cell>
          <cell r="BH8605">
            <v>77.28</v>
          </cell>
        </row>
        <row r="8606">
          <cell r="B8606" t="str">
            <v>152300003</v>
          </cell>
          <cell r="BH8606">
            <v>170.21</v>
          </cell>
        </row>
        <row r="8607">
          <cell r="B8607" t="str">
            <v>152300004</v>
          </cell>
          <cell r="BH8607">
            <v>212.18</v>
          </cell>
        </row>
        <row r="8608">
          <cell r="B8608" t="str">
            <v>152300010</v>
          </cell>
          <cell r="BH8608">
            <v>44.23</v>
          </cell>
        </row>
        <row r="8609">
          <cell r="B8609" t="str">
            <v>152300011</v>
          </cell>
          <cell r="BH8609">
            <v>105.17</v>
          </cell>
        </row>
        <row r="8610">
          <cell r="B8610" t="str">
            <v>152300012</v>
          </cell>
          <cell r="BH8610">
            <v>103.11</v>
          </cell>
        </row>
        <row r="8611">
          <cell r="B8611" t="str">
            <v>152300013</v>
          </cell>
          <cell r="BH8611">
            <v>103.11</v>
          </cell>
        </row>
        <row r="8612">
          <cell r="B8612" t="str">
            <v>152300020</v>
          </cell>
          <cell r="BH8612">
            <v>169.38</v>
          </cell>
        </row>
        <row r="8613">
          <cell r="B8613" t="str">
            <v>152300021</v>
          </cell>
          <cell r="BH8613">
            <v>194.48</v>
          </cell>
        </row>
        <row r="8614">
          <cell r="B8614" t="str">
            <v>152300022</v>
          </cell>
          <cell r="BH8614">
            <v>212.18</v>
          </cell>
        </row>
        <row r="8615">
          <cell r="B8615" t="str">
            <v>152300030</v>
          </cell>
          <cell r="BH8615">
            <v>101.66</v>
          </cell>
        </row>
        <row r="8616">
          <cell r="B8616" t="str">
            <v>152300031</v>
          </cell>
          <cell r="BH8616">
            <v>145.88</v>
          </cell>
        </row>
        <row r="8617">
          <cell r="B8617" t="str">
            <v>152300040</v>
          </cell>
          <cell r="BH8617">
            <v>663.07</v>
          </cell>
        </row>
        <row r="8618">
          <cell r="B8618" t="str">
            <v>152300045</v>
          </cell>
          <cell r="BH8618">
            <v>125.29</v>
          </cell>
        </row>
        <row r="8619">
          <cell r="B8619" t="str">
            <v>152300050</v>
          </cell>
          <cell r="BH8619">
            <v>141.41</v>
          </cell>
        </row>
        <row r="8620">
          <cell r="B8620" t="str">
            <v>152300051</v>
          </cell>
          <cell r="BH8620">
            <v>147.36000000000001</v>
          </cell>
        </row>
        <row r="8621">
          <cell r="B8621" t="str">
            <v>152300052</v>
          </cell>
          <cell r="BH8621">
            <v>153.29</v>
          </cell>
        </row>
        <row r="8622">
          <cell r="B8622" t="str">
            <v>152300060</v>
          </cell>
          <cell r="BH8622">
            <v>117.91</v>
          </cell>
        </row>
        <row r="8623">
          <cell r="B8623" t="str">
            <v>152300065</v>
          </cell>
          <cell r="BH8623">
            <v>54.83</v>
          </cell>
        </row>
        <row r="8624">
          <cell r="B8624" t="str">
            <v>152300070</v>
          </cell>
          <cell r="BH8624">
            <v>821.4</v>
          </cell>
        </row>
        <row r="8625">
          <cell r="B8625" t="str">
            <v>152300071</v>
          </cell>
          <cell r="BH8625">
            <v>896.08</v>
          </cell>
        </row>
        <row r="8626">
          <cell r="B8626" t="str">
            <v>152300072</v>
          </cell>
          <cell r="BH8626">
            <v>970.74</v>
          </cell>
        </row>
        <row r="8627">
          <cell r="B8627" t="str">
            <v>152300075</v>
          </cell>
          <cell r="BH8627">
            <v>114.68</v>
          </cell>
        </row>
        <row r="8628">
          <cell r="B8628" t="str">
            <v>152300076</v>
          </cell>
          <cell r="BH8628">
            <v>47.79</v>
          </cell>
        </row>
        <row r="8629">
          <cell r="B8629" t="str">
            <v>152300077</v>
          </cell>
          <cell r="BH8629">
            <v>126.5</v>
          </cell>
        </row>
        <row r="8630">
          <cell r="B8630" t="str">
            <v>152300080</v>
          </cell>
          <cell r="BH8630">
            <v>143.33000000000001</v>
          </cell>
        </row>
        <row r="8631">
          <cell r="B8631" t="str">
            <v>152300081</v>
          </cell>
          <cell r="BH8631">
            <v>157.69999999999999</v>
          </cell>
        </row>
        <row r="8632">
          <cell r="B8632" t="str">
            <v>152300083</v>
          </cell>
          <cell r="BH8632">
            <v>334.51</v>
          </cell>
        </row>
        <row r="8633">
          <cell r="B8633" t="str">
            <v>152300086</v>
          </cell>
          <cell r="BH8633">
            <v>105.66</v>
          </cell>
        </row>
        <row r="8634">
          <cell r="B8634" t="str">
            <v>152300090</v>
          </cell>
          <cell r="BH8634">
            <v>148.82</v>
          </cell>
        </row>
        <row r="8635">
          <cell r="B8635" t="str">
            <v>152300091</v>
          </cell>
          <cell r="BH8635">
            <v>238.94</v>
          </cell>
        </row>
        <row r="8636">
          <cell r="B8636" t="str">
            <v>152300092</v>
          </cell>
          <cell r="BH8636">
            <v>262.14</v>
          </cell>
        </row>
        <row r="8637">
          <cell r="B8637" t="str">
            <v>152300093</v>
          </cell>
          <cell r="BH8637">
            <v>262.14</v>
          </cell>
        </row>
        <row r="8638">
          <cell r="B8638" t="str">
            <v>152300094</v>
          </cell>
          <cell r="BH8638">
            <v>307.2</v>
          </cell>
        </row>
        <row r="8639">
          <cell r="B8639" t="str">
            <v>152300095</v>
          </cell>
          <cell r="BH8639">
            <v>262.14</v>
          </cell>
        </row>
        <row r="8640">
          <cell r="B8640" t="str">
            <v>152300096</v>
          </cell>
          <cell r="BH8640">
            <v>307.2</v>
          </cell>
        </row>
        <row r="8641">
          <cell r="B8641" t="str">
            <v>152300097</v>
          </cell>
          <cell r="BH8641">
            <v>274.43</v>
          </cell>
        </row>
        <row r="8642">
          <cell r="B8642" t="str">
            <v>152302000</v>
          </cell>
          <cell r="BH8642">
            <v>240.81</v>
          </cell>
        </row>
        <row r="8643">
          <cell r="B8643" t="str">
            <v>152304210</v>
          </cell>
          <cell r="BH8643">
            <v>1307.22</v>
          </cell>
        </row>
        <row r="8644">
          <cell r="B8644" t="str">
            <v>152310100</v>
          </cell>
          <cell r="BH8644">
            <v>639.84</v>
          </cell>
        </row>
        <row r="8645">
          <cell r="B8645" t="str">
            <v>152310200</v>
          </cell>
          <cell r="BH8645">
            <v>1720.04</v>
          </cell>
        </row>
        <row r="8646">
          <cell r="B8646" t="str">
            <v>152310201</v>
          </cell>
          <cell r="BH8646">
            <v>2201.63</v>
          </cell>
        </row>
        <row r="8647">
          <cell r="B8647" t="str">
            <v>152320200</v>
          </cell>
          <cell r="BH8647">
            <v>2339.2399999999998</v>
          </cell>
        </row>
        <row r="8648">
          <cell r="B8648" t="str">
            <v>152320201</v>
          </cell>
          <cell r="BH8648">
            <v>2820.83</v>
          </cell>
        </row>
        <row r="8649">
          <cell r="B8649" t="str">
            <v>152320210</v>
          </cell>
          <cell r="BH8649">
            <v>2641.95</v>
          </cell>
        </row>
        <row r="8650">
          <cell r="B8650" t="str">
            <v>152320211</v>
          </cell>
          <cell r="BH8650">
            <v>3302.43</v>
          </cell>
        </row>
        <row r="8651">
          <cell r="B8651" t="str">
            <v>152320500</v>
          </cell>
          <cell r="BH8651">
            <v>2717.63</v>
          </cell>
        </row>
        <row r="8652">
          <cell r="B8652" t="str">
            <v>152320510</v>
          </cell>
          <cell r="BH8652">
            <v>3164.82</v>
          </cell>
        </row>
        <row r="8653">
          <cell r="B8653" t="str">
            <v>152320520</v>
          </cell>
          <cell r="BH8653">
            <v>3371.26</v>
          </cell>
        </row>
        <row r="8654">
          <cell r="B8654" t="str">
            <v>152350200</v>
          </cell>
          <cell r="BH8654">
            <v>3130.43</v>
          </cell>
        </row>
        <row r="8655">
          <cell r="B8655" t="str">
            <v>152350201</v>
          </cell>
          <cell r="BH8655">
            <v>3646.45</v>
          </cell>
        </row>
        <row r="8656">
          <cell r="B8656" t="str">
            <v>152350210</v>
          </cell>
          <cell r="BH8656">
            <v>3164.82</v>
          </cell>
        </row>
        <row r="8657">
          <cell r="B8657" t="str">
            <v>152350211</v>
          </cell>
          <cell r="BH8657">
            <v>3715.25</v>
          </cell>
        </row>
        <row r="8658">
          <cell r="B8658" t="str">
            <v>152350220</v>
          </cell>
          <cell r="BH8658">
            <v>3371.26</v>
          </cell>
        </row>
        <row r="8659">
          <cell r="B8659" t="str">
            <v>152600000</v>
          </cell>
          <cell r="BH8659">
            <v>855</v>
          </cell>
        </row>
        <row r="8660">
          <cell r="B8660" t="str">
            <v>152600010</v>
          </cell>
          <cell r="BH8660">
            <v>948</v>
          </cell>
        </row>
        <row r="8661">
          <cell r="B8661" t="str">
            <v>152600020</v>
          </cell>
          <cell r="BH8661">
            <v>948</v>
          </cell>
        </row>
        <row r="8662">
          <cell r="B8662" t="str">
            <v>152600100</v>
          </cell>
          <cell r="BH8662">
            <v>855</v>
          </cell>
        </row>
        <row r="8663">
          <cell r="B8663" t="str">
            <v>152600110</v>
          </cell>
          <cell r="BH8663">
            <v>948</v>
          </cell>
        </row>
        <row r="8664">
          <cell r="B8664" t="str">
            <v>152600120</v>
          </cell>
          <cell r="BH8664">
            <v>948</v>
          </cell>
        </row>
        <row r="8665">
          <cell r="B8665" t="str">
            <v>152600130</v>
          </cell>
          <cell r="BH8665">
            <v>2110</v>
          </cell>
        </row>
        <row r="8666">
          <cell r="B8666" t="str">
            <v>152600140</v>
          </cell>
          <cell r="BH8666">
            <v>1896</v>
          </cell>
        </row>
        <row r="8667">
          <cell r="B8667" t="str">
            <v>152600201</v>
          </cell>
          <cell r="BH8667">
            <v>2494</v>
          </cell>
        </row>
        <row r="8668">
          <cell r="B8668" t="str">
            <v>152600202</v>
          </cell>
          <cell r="BH8668">
            <v>3087</v>
          </cell>
        </row>
        <row r="8669">
          <cell r="B8669" t="str">
            <v>152600203</v>
          </cell>
          <cell r="BH8669">
            <v>2494</v>
          </cell>
        </row>
        <row r="8670">
          <cell r="B8670" t="str">
            <v>152600204</v>
          </cell>
          <cell r="BH8670">
            <v>3087</v>
          </cell>
        </row>
        <row r="8671">
          <cell r="B8671" t="str">
            <v>152600205</v>
          </cell>
          <cell r="BH8671">
            <v>2388</v>
          </cell>
        </row>
        <row r="8672">
          <cell r="B8672" t="str">
            <v>152600206</v>
          </cell>
          <cell r="BH8672">
            <v>2980</v>
          </cell>
        </row>
        <row r="8673">
          <cell r="B8673" t="str">
            <v>152600207</v>
          </cell>
          <cell r="BH8673">
            <v>2494</v>
          </cell>
        </row>
        <row r="8674">
          <cell r="B8674" t="str">
            <v>152600208</v>
          </cell>
          <cell r="BH8674">
            <v>3087</v>
          </cell>
        </row>
        <row r="8675">
          <cell r="B8675" t="str">
            <v>152600209</v>
          </cell>
          <cell r="BH8675">
            <v>2494</v>
          </cell>
        </row>
        <row r="8676">
          <cell r="B8676" t="str">
            <v>152600210</v>
          </cell>
          <cell r="BH8676">
            <v>3087</v>
          </cell>
        </row>
        <row r="8677">
          <cell r="B8677" t="str">
            <v>152600211</v>
          </cell>
          <cell r="BH8677">
            <v>2388</v>
          </cell>
        </row>
        <row r="8678">
          <cell r="B8678" t="str">
            <v>152600212</v>
          </cell>
          <cell r="BH8678">
            <v>2980</v>
          </cell>
        </row>
        <row r="8679">
          <cell r="B8679" t="str">
            <v>152600213</v>
          </cell>
          <cell r="BH8679">
            <v>1024</v>
          </cell>
        </row>
        <row r="8680">
          <cell r="B8680" t="str">
            <v>152600214</v>
          </cell>
          <cell r="BH8680">
            <v>1024</v>
          </cell>
        </row>
        <row r="8681">
          <cell r="B8681" t="str">
            <v>152600215</v>
          </cell>
          <cell r="BH8681">
            <v>912</v>
          </cell>
        </row>
        <row r="8682">
          <cell r="B8682" t="str">
            <v>152600216</v>
          </cell>
          <cell r="BH8682">
            <v>1024</v>
          </cell>
        </row>
        <row r="8683">
          <cell r="B8683" t="str">
            <v>152600217</v>
          </cell>
          <cell r="BH8683">
            <v>1024</v>
          </cell>
        </row>
        <row r="8684">
          <cell r="B8684" t="str">
            <v>152600218</v>
          </cell>
          <cell r="BH8684">
            <v>912</v>
          </cell>
        </row>
        <row r="8685">
          <cell r="B8685" t="str">
            <v>152756280</v>
          </cell>
          <cell r="BH8685">
            <v>249</v>
          </cell>
        </row>
        <row r="8686">
          <cell r="B8686" t="str">
            <v>152756380</v>
          </cell>
          <cell r="BH8686">
            <v>249</v>
          </cell>
        </row>
        <row r="8687">
          <cell r="B8687" t="str">
            <v>152756420</v>
          </cell>
          <cell r="BH8687">
            <v>535</v>
          </cell>
        </row>
        <row r="8688">
          <cell r="B8688" t="str">
            <v>152756425</v>
          </cell>
          <cell r="BH8688">
            <v>947</v>
          </cell>
        </row>
        <row r="8689">
          <cell r="B8689" t="str">
            <v>152756550</v>
          </cell>
          <cell r="BH8689">
            <v>535</v>
          </cell>
        </row>
        <row r="8690">
          <cell r="B8690" t="str">
            <v>152756555</v>
          </cell>
          <cell r="BH8690">
            <v>947</v>
          </cell>
        </row>
        <row r="8691">
          <cell r="B8691" t="str">
            <v>154260000</v>
          </cell>
          <cell r="BH8691">
            <v>3546.29</v>
          </cell>
        </row>
        <row r="8692">
          <cell r="B8692" t="str">
            <v>154260101</v>
          </cell>
          <cell r="BH8692">
            <v>47.74</v>
          </cell>
        </row>
        <row r="8693">
          <cell r="B8693" t="str">
            <v>154260595</v>
          </cell>
          <cell r="BH8693">
            <v>445.51</v>
          </cell>
        </row>
        <row r="8694">
          <cell r="B8694" t="str">
            <v>154260599</v>
          </cell>
          <cell r="BH8694">
            <v>288.62</v>
          </cell>
        </row>
        <row r="8695">
          <cell r="B8695" t="str">
            <v>154260698</v>
          </cell>
          <cell r="BH8695">
            <v>3500.05</v>
          </cell>
        </row>
        <row r="8696">
          <cell r="B8696" t="str">
            <v>154261200</v>
          </cell>
          <cell r="BH8696">
            <v>1094.5999999999999</v>
          </cell>
        </row>
        <row r="8697">
          <cell r="B8697" t="str">
            <v>154261400</v>
          </cell>
          <cell r="BH8697">
            <v>618.05999999999995</v>
          </cell>
        </row>
        <row r="8698">
          <cell r="B8698" t="str">
            <v>154261600</v>
          </cell>
          <cell r="BH8698">
            <v>622.19000000000005</v>
          </cell>
        </row>
        <row r="8699">
          <cell r="B8699" t="str">
            <v>154261700</v>
          </cell>
          <cell r="BH8699">
            <v>1714.6</v>
          </cell>
        </row>
        <row r="8700">
          <cell r="B8700" t="str">
            <v>154261800</v>
          </cell>
          <cell r="BH8700">
            <v>553.64</v>
          </cell>
        </row>
        <row r="8701">
          <cell r="B8701" t="str">
            <v>154261910</v>
          </cell>
          <cell r="BH8701">
            <v>178.79</v>
          </cell>
        </row>
        <row r="8702">
          <cell r="B8702" t="str">
            <v>154261915</v>
          </cell>
          <cell r="BH8702">
            <v>90.97</v>
          </cell>
        </row>
        <row r="8703">
          <cell r="B8703" t="str">
            <v>154261920</v>
          </cell>
          <cell r="BH8703">
            <v>42.28</v>
          </cell>
        </row>
        <row r="8704">
          <cell r="B8704" t="str">
            <v>154261930</v>
          </cell>
          <cell r="BH8704">
            <v>81.260000000000005</v>
          </cell>
        </row>
        <row r="8705">
          <cell r="B8705" t="str">
            <v>154261940</v>
          </cell>
          <cell r="BH8705">
            <v>135.08000000000001</v>
          </cell>
        </row>
        <row r="8706">
          <cell r="B8706" t="str">
            <v>154261945</v>
          </cell>
          <cell r="BH8706">
            <v>93.3</v>
          </cell>
        </row>
        <row r="8707">
          <cell r="B8707" t="str">
            <v>154261950</v>
          </cell>
          <cell r="BH8707">
            <v>118.47</v>
          </cell>
        </row>
        <row r="8708">
          <cell r="B8708" t="str">
            <v>154261951</v>
          </cell>
          <cell r="BH8708">
            <v>132.97</v>
          </cell>
        </row>
        <row r="8709">
          <cell r="B8709" t="str">
            <v>154261952</v>
          </cell>
          <cell r="BH8709">
            <v>334.45</v>
          </cell>
        </row>
        <row r="8710">
          <cell r="B8710" t="str">
            <v>154261996</v>
          </cell>
          <cell r="BH8710">
            <v>170.49</v>
          </cell>
        </row>
        <row r="8711">
          <cell r="B8711" t="str">
            <v>154261997</v>
          </cell>
          <cell r="BH8711">
            <v>283.8</v>
          </cell>
        </row>
        <row r="8712">
          <cell r="B8712" t="str">
            <v>154600000</v>
          </cell>
          <cell r="BH8712">
            <v>3587.98</v>
          </cell>
        </row>
        <row r="8713">
          <cell r="B8713" t="str">
            <v>154600002</v>
          </cell>
          <cell r="BH8713">
            <v>3883.8</v>
          </cell>
        </row>
        <row r="8714">
          <cell r="B8714" t="str">
            <v>154600004</v>
          </cell>
          <cell r="BH8714">
            <v>2684.43</v>
          </cell>
        </row>
        <row r="8715">
          <cell r="B8715" t="str">
            <v>154600006</v>
          </cell>
          <cell r="BH8715">
            <v>1919.03</v>
          </cell>
        </row>
        <row r="8716">
          <cell r="B8716" t="str">
            <v>154980000</v>
          </cell>
          <cell r="BH8716">
            <v>2604.87</v>
          </cell>
        </row>
        <row r="8717">
          <cell r="B8717" t="str">
            <v>154980001</v>
          </cell>
          <cell r="BH8717">
            <v>2743.92</v>
          </cell>
        </row>
        <row r="8718">
          <cell r="B8718" t="str">
            <v>154980002</v>
          </cell>
          <cell r="BH8718">
            <v>2280.42</v>
          </cell>
        </row>
        <row r="8719">
          <cell r="B8719" t="str">
            <v>155010000</v>
          </cell>
          <cell r="BH8719">
            <v>117.87</v>
          </cell>
        </row>
        <row r="8720">
          <cell r="B8720" t="str">
            <v>155010100</v>
          </cell>
          <cell r="BH8720">
            <v>122.05</v>
          </cell>
        </row>
        <row r="8721">
          <cell r="B8721" t="str">
            <v>155190105</v>
          </cell>
          <cell r="BH8721">
            <v>106.89</v>
          </cell>
        </row>
        <row r="8722">
          <cell r="B8722" t="str">
            <v>155271150</v>
          </cell>
          <cell r="BH8722">
            <v>2445.17</v>
          </cell>
        </row>
        <row r="8723">
          <cell r="B8723" t="str">
            <v>155271155</v>
          </cell>
          <cell r="BH8723">
            <v>254.94</v>
          </cell>
        </row>
        <row r="8724">
          <cell r="B8724" t="str">
            <v>155271160</v>
          </cell>
          <cell r="BH8724">
            <v>1984.51</v>
          </cell>
        </row>
        <row r="8725">
          <cell r="B8725" t="str">
            <v>155271209</v>
          </cell>
          <cell r="BH8725">
            <v>63.95</v>
          </cell>
        </row>
        <row r="8726">
          <cell r="B8726" t="str">
            <v>155271215</v>
          </cell>
          <cell r="BH8726">
            <v>159.15</v>
          </cell>
        </row>
        <row r="8727">
          <cell r="B8727" t="str">
            <v>155271220</v>
          </cell>
          <cell r="BH8727">
            <v>152.52000000000001</v>
          </cell>
        </row>
        <row r="8728">
          <cell r="B8728" t="str">
            <v>155271230</v>
          </cell>
          <cell r="BH8728">
            <v>405.23</v>
          </cell>
        </row>
        <row r="8729">
          <cell r="B8729" t="str">
            <v>155271240</v>
          </cell>
          <cell r="BH8729">
            <v>448.7</v>
          </cell>
        </row>
        <row r="8730">
          <cell r="B8730" t="str">
            <v>155271660</v>
          </cell>
          <cell r="BH8730">
            <v>555.19000000000005</v>
          </cell>
        </row>
        <row r="8731">
          <cell r="B8731" t="str">
            <v>155271705</v>
          </cell>
          <cell r="BH8731">
            <v>166.37</v>
          </cell>
        </row>
        <row r="8732">
          <cell r="B8732" t="str">
            <v>155271712</v>
          </cell>
          <cell r="BH8732">
            <v>439.26</v>
          </cell>
        </row>
        <row r="8733">
          <cell r="B8733" t="str">
            <v>155271715</v>
          </cell>
          <cell r="BH8733">
            <v>1565.69</v>
          </cell>
        </row>
        <row r="8734">
          <cell r="B8734" t="str">
            <v>155271716</v>
          </cell>
          <cell r="BH8734">
            <v>2381.41</v>
          </cell>
        </row>
        <row r="8735">
          <cell r="B8735" t="str">
            <v>155271719</v>
          </cell>
          <cell r="BH8735">
            <v>1332.5</v>
          </cell>
        </row>
        <row r="8736">
          <cell r="B8736" t="str">
            <v>155271728</v>
          </cell>
          <cell r="BH8736">
            <v>2619.5500000000002</v>
          </cell>
        </row>
        <row r="8737">
          <cell r="B8737" t="str">
            <v>155271730</v>
          </cell>
          <cell r="BH8737">
            <v>1164.95</v>
          </cell>
        </row>
        <row r="8738">
          <cell r="B8738" t="str">
            <v>155271731</v>
          </cell>
          <cell r="BH8738">
            <v>596.22</v>
          </cell>
        </row>
        <row r="8739">
          <cell r="B8739" t="str">
            <v>155271735</v>
          </cell>
          <cell r="BH8739">
            <v>1287.57</v>
          </cell>
        </row>
        <row r="8740">
          <cell r="B8740" t="str">
            <v>155271740</v>
          </cell>
          <cell r="BH8740">
            <v>1304.74</v>
          </cell>
        </row>
        <row r="8741">
          <cell r="B8741" t="str">
            <v>155271745</v>
          </cell>
          <cell r="BH8741">
            <v>1526.55</v>
          </cell>
        </row>
        <row r="8742">
          <cell r="B8742" t="str">
            <v>155271750</v>
          </cell>
          <cell r="BH8742">
            <v>1524.74</v>
          </cell>
        </row>
        <row r="8743">
          <cell r="B8743" t="str">
            <v>155271755</v>
          </cell>
          <cell r="BH8743">
            <v>1746.55</v>
          </cell>
        </row>
        <row r="8744">
          <cell r="B8744" t="str">
            <v>155271760</v>
          </cell>
          <cell r="BH8744">
            <v>1110.42</v>
          </cell>
        </row>
        <row r="8745">
          <cell r="B8745" t="str">
            <v>155271765</v>
          </cell>
          <cell r="BH8745">
            <v>1330.42</v>
          </cell>
        </row>
        <row r="8746">
          <cell r="B8746" t="str">
            <v>155271770</v>
          </cell>
          <cell r="BH8746">
            <v>1738.22</v>
          </cell>
        </row>
        <row r="8747">
          <cell r="B8747" t="str">
            <v>155271772</v>
          </cell>
          <cell r="BH8747">
            <v>453.78</v>
          </cell>
        </row>
        <row r="8748">
          <cell r="B8748" t="str">
            <v>155271790</v>
          </cell>
          <cell r="BH8748">
            <v>662.25</v>
          </cell>
        </row>
        <row r="8749">
          <cell r="B8749" t="str">
            <v>155271791</v>
          </cell>
          <cell r="BH8749">
            <v>312.94</v>
          </cell>
        </row>
        <row r="8750">
          <cell r="B8750" t="str">
            <v>155271792</v>
          </cell>
          <cell r="BH8750">
            <v>164.07</v>
          </cell>
        </row>
        <row r="8751">
          <cell r="B8751" t="str">
            <v>155271793</v>
          </cell>
          <cell r="BH8751">
            <v>411.28</v>
          </cell>
        </row>
        <row r="8752">
          <cell r="B8752" t="str">
            <v>155271805</v>
          </cell>
          <cell r="BH8752">
            <v>156.34</v>
          </cell>
        </row>
        <row r="8753">
          <cell r="B8753" t="str">
            <v>155271835</v>
          </cell>
          <cell r="BH8753">
            <v>1483.14</v>
          </cell>
        </row>
        <row r="8754">
          <cell r="B8754" t="str">
            <v>155271901</v>
          </cell>
          <cell r="BH8754">
            <v>402.72</v>
          </cell>
        </row>
        <row r="8755">
          <cell r="B8755" t="str">
            <v>155271902</v>
          </cell>
          <cell r="BH8755">
            <v>163.77000000000001</v>
          </cell>
        </row>
        <row r="8756">
          <cell r="B8756" t="str">
            <v>155271903</v>
          </cell>
          <cell r="BH8756">
            <v>149.74</v>
          </cell>
        </row>
        <row r="8757">
          <cell r="B8757" t="str">
            <v>155271904</v>
          </cell>
          <cell r="BH8757">
            <v>297.07</v>
          </cell>
        </row>
        <row r="8758">
          <cell r="B8758" t="str">
            <v>155271905</v>
          </cell>
          <cell r="BH8758">
            <v>426.17</v>
          </cell>
        </row>
        <row r="8759">
          <cell r="B8759" t="str">
            <v>155271906</v>
          </cell>
          <cell r="BH8759">
            <v>194.02</v>
          </cell>
        </row>
        <row r="8760">
          <cell r="B8760" t="str">
            <v>155271907</v>
          </cell>
          <cell r="BH8760">
            <v>477.35</v>
          </cell>
        </row>
        <row r="8761">
          <cell r="B8761" t="str">
            <v>155275010</v>
          </cell>
          <cell r="BH8761">
            <v>1192.48</v>
          </cell>
        </row>
        <row r="8762">
          <cell r="B8762" t="str">
            <v>155275011</v>
          </cell>
          <cell r="BH8762">
            <v>1.38</v>
          </cell>
        </row>
        <row r="8763">
          <cell r="B8763" t="str">
            <v>155275012</v>
          </cell>
          <cell r="BH8763">
            <v>1.94</v>
          </cell>
        </row>
        <row r="8764">
          <cell r="B8764" t="str">
            <v>155275019</v>
          </cell>
          <cell r="BH8764">
            <v>328.85</v>
          </cell>
        </row>
        <row r="8765">
          <cell r="B8765" t="str">
            <v>155276000</v>
          </cell>
          <cell r="BH8765">
            <v>301.18</v>
          </cell>
        </row>
        <row r="8766">
          <cell r="B8766" t="str">
            <v>155276001</v>
          </cell>
          <cell r="BH8766">
            <v>281.04000000000002</v>
          </cell>
        </row>
        <row r="8767">
          <cell r="B8767" t="str">
            <v>155276003</v>
          </cell>
          <cell r="BH8767">
            <v>424.82</v>
          </cell>
        </row>
        <row r="8768">
          <cell r="B8768" t="str">
            <v>155370002</v>
          </cell>
          <cell r="BH8768">
            <v>1524.96</v>
          </cell>
        </row>
        <row r="8769">
          <cell r="B8769" t="str">
            <v>155380002</v>
          </cell>
          <cell r="BH8769">
            <v>528.37</v>
          </cell>
        </row>
        <row r="8770">
          <cell r="B8770" t="str">
            <v>155380092</v>
          </cell>
          <cell r="BH8770">
            <v>39.43</v>
          </cell>
        </row>
        <row r="8771">
          <cell r="B8771" t="str">
            <v>155386090</v>
          </cell>
          <cell r="BH8771">
            <v>271.66000000000003</v>
          </cell>
        </row>
        <row r="8772">
          <cell r="B8772" t="str">
            <v>155401100</v>
          </cell>
          <cell r="BH8772">
            <v>309.61</v>
          </cell>
        </row>
        <row r="8773">
          <cell r="B8773" t="str">
            <v>155401110</v>
          </cell>
          <cell r="BH8773">
            <v>3041.24</v>
          </cell>
        </row>
        <row r="8774">
          <cell r="B8774" t="str">
            <v>155401991</v>
          </cell>
          <cell r="BH8774">
            <v>71.790000000000006</v>
          </cell>
        </row>
        <row r="8775">
          <cell r="B8775" t="str">
            <v>155401992</v>
          </cell>
          <cell r="BH8775">
            <v>252.62</v>
          </cell>
        </row>
        <row r="8776">
          <cell r="B8776" t="str">
            <v>155408100</v>
          </cell>
          <cell r="BH8776">
            <v>530.72</v>
          </cell>
        </row>
        <row r="8777">
          <cell r="B8777" t="str">
            <v>155409100</v>
          </cell>
          <cell r="BH8777">
            <v>198.23</v>
          </cell>
        </row>
        <row r="8778">
          <cell r="B8778" t="str">
            <v>155421073</v>
          </cell>
          <cell r="BH8778">
            <v>6767.36</v>
          </cell>
        </row>
        <row r="8779">
          <cell r="B8779" t="str">
            <v>155423002</v>
          </cell>
          <cell r="BH8779">
            <v>4748.71</v>
          </cell>
        </row>
        <row r="8780">
          <cell r="B8780" t="str">
            <v>155423005</v>
          </cell>
          <cell r="BH8780">
            <v>3489.75</v>
          </cell>
        </row>
        <row r="8781">
          <cell r="B8781" t="str">
            <v>155423010</v>
          </cell>
          <cell r="BH8781">
            <v>8278</v>
          </cell>
        </row>
        <row r="8782">
          <cell r="B8782" t="str">
            <v>155423019</v>
          </cell>
          <cell r="BH8782">
            <v>986.64</v>
          </cell>
        </row>
        <row r="8783">
          <cell r="B8783" t="str">
            <v>155423038</v>
          </cell>
          <cell r="BH8783">
            <v>596.94000000000005</v>
          </cell>
        </row>
        <row r="8784">
          <cell r="B8784" t="str">
            <v>155423039</v>
          </cell>
          <cell r="BH8784">
            <v>3869.18</v>
          </cell>
        </row>
        <row r="8785">
          <cell r="B8785" t="str">
            <v>155423100</v>
          </cell>
          <cell r="BH8785">
            <v>24322.35</v>
          </cell>
        </row>
        <row r="8786">
          <cell r="B8786" t="str">
            <v>155439901</v>
          </cell>
          <cell r="BH8786">
            <v>175.9</v>
          </cell>
        </row>
        <row r="8787">
          <cell r="B8787" t="str">
            <v>155439902</v>
          </cell>
          <cell r="BH8787">
            <v>237.53</v>
          </cell>
        </row>
        <row r="8788">
          <cell r="B8788" t="str">
            <v>155439903</v>
          </cell>
          <cell r="BH8788">
            <v>242.25</v>
          </cell>
        </row>
        <row r="8789">
          <cell r="B8789" t="str">
            <v>155460200</v>
          </cell>
          <cell r="BH8789">
            <v>406.8</v>
          </cell>
        </row>
        <row r="8790">
          <cell r="B8790" t="str">
            <v>155463991</v>
          </cell>
          <cell r="BH8790">
            <v>171.61</v>
          </cell>
        </row>
        <row r="8791">
          <cell r="B8791" t="str">
            <v>155465991</v>
          </cell>
          <cell r="BH8791">
            <v>225.96</v>
          </cell>
        </row>
        <row r="8792">
          <cell r="B8792" t="str">
            <v>155465993</v>
          </cell>
          <cell r="BH8792">
            <v>700.13</v>
          </cell>
        </row>
        <row r="8793">
          <cell r="B8793" t="str">
            <v>155466992</v>
          </cell>
          <cell r="BH8793">
            <v>207.04</v>
          </cell>
        </row>
        <row r="8794">
          <cell r="B8794" t="str">
            <v>155475050</v>
          </cell>
          <cell r="BH8794">
            <v>418.01</v>
          </cell>
        </row>
        <row r="8795">
          <cell r="B8795" t="str">
            <v>155475060</v>
          </cell>
          <cell r="BH8795">
            <v>418.01</v>
          </cell>
        </row>
        <row r="8796">
          <cell r="B8796" t="str">
            <v>155475070</v>
          </cell>
          <cell r="BH8796">
            <v>497.74</v>
          </cell>
        </row>
        <row r="8797">
          <cell r="B8797" t="str">
            <v>155475080</v>
          </cell>
          <cell r="BH8797">
            <v>1028.52</v>
          </cell>
        </row>
        <row r="8798">
          <cell r="B8798" t="str">
            <v>155480991</v>
          </cell>
          <cell r="BH8798">
            <v>73.8</v>
          </cell>
        </row>
        <row r="8799">
          <cell r="B8799" t="str">
            <v>155481000</v>
          </cell>
          <cell r="BH8799">
            <v>2453.12</v>
          </cell>
        </row>
        <row r="8800">
          <cell r="B8800" t="str">
            <v>155484010</v>
          </cell>
          <cell r="BH8800">
            <v>52.48</v>
          </cell>
        </row>
        <row r="8801">
          <cell r="B8801" t="str">
            <v>155484991</v>
          </cell>
          <cell r="BH8801">
            <v>137.68</v>
          </cell>
        </row>
        <row r="8802">
          <cell r="B8802" t="str">
            <v>155484992</v>
          </cell>
          <cell r="BH8802">
            <v>316.08</v>
          </cell>
        </row>
        <row r="8803">
          <cell r="B8803" t="str">
            <v>155485000</v>
          </cell>
          <cell r="BH8803">
            <v>2547.7199999999998</v>
          </cell>
        </row>
        <row r="8804">
          <cell r="B8804" t="str">
            <v>155486000</v>
          </cell>
          <cell r="BH8804">
            <v>3104.01</v>
          </cell>
        </row>
        <row r="8805">
          <cell r="B8805" t="str">
            <v>155488991</v>
          </cell>
          <cell r="BH8805">
            <v>162</v>
          </cell>
        </row>
        <row r="8806">
          <cell r="B8806" t="str">
            <v>155501004</v>
          </cell>
          <cell r="BH8806">
            <v>23.99</v>
          </cell>
        </row>
        <row r="8807">
          <cell r="B8807" t="str">
            <v>155501007</v>
          </cell>
          <cell r="BH8807">
            <v>102.34</v>
          </cell>
        </row>
        <row r="8808">
          <cell r="B8808" t="str">
            <v>155501090</v>
          </cell>
          <cell r="BH8808">
            <v>722.78</v>
          </cell>
        </row>
        <row r="8809">
          <cell r="B8809" t="str">
            <v>155501092</v>
          </cell>
          <cell r="BH8809">
            <v>28.59</v>
          </cell>
        </row>
        <row r="8810">
          <cell r="B8810" t="str">
            <v>155501100</v>
          </cell>
          <cell r="BH8810">
            <v>228.37</v>
          </cell>
        </row>
        <row r="8811">
          <cell r="B8811" t="str">
            <v>155507013</v>
          </cell>
          <cell r="BH8811">
            <v>16.46</v>
          </cell>
        </row>
        <row r="8812">
          <cell r="B8812" t="str">
            <v>155507090</v>
          </cell>
          <cell r="BH8812">
            <v>726.11</v>
          </cell>
        </row>
        <row r="8813">
          <cell r="B8813" t="str">
            <v>155528000</v>
          </cell>
          <cell r="BH8813">
            <v>535.54</v>
          </cell>
        </row>
        <row r="8814">
          <cell r="B8814" t="str">
            <v>155528010</v>
          </cell>
          <cell r="BH8814">
            <v>530.86</v>
          </cell>
        </row>
        <row r="8815">
          <cell r="B8815" t="str">
            <v>155528012</v>
          </cell>
          <cell r="BH8815">
            <v>188.22</v>
          </cell>
        </row>
        <row r="8816">
          <cell r="B8816" t="str">
            <v>155535100</v>
          </cell>
          <cell r="BH8816">
            <v>1313.35</v>
          </cell>
        </row>
        <row r="8817">
          <cell r="B8817" t="str">
            <v>155535110</v>
          </cell>
          <cell r="BH8817">
            <v>891.57</v>
          </cell>
        </row>
        <row r="8818">
          <cell r="B8818" t="str">
            <v>155535140</v>
          </cell>
          <cell r="BH8818">
            <v>271.72000000000003</v>
          </cell>
        </row>
        <row r="8819">
          <cell r="B8819" t="str">
            <v>155535200</v>
          </cell>
          <cell r="BH8819">
            <v>1789.44</v>
          </cell>
        </row>
        <row r="8820">
          <cell r="B8820" t="str">
            <v>155535300</v>
          </cell>
          <cell r="BH8820">
            <v>1447.95</v>
          </cell>
        </row>
        <row r="8821">
          <cell r="B8821" t="str">
            <v>155535310</v>
          </cell>
          <cell r="BH8821">
            <v>422.19</v>
          </cell>
        </row>
        <row r="8822">
          <cell r="B8822" t="str">
            <v>155535315</v>
          </cell>
          <cell r="BH8822">
            <v>441.68</v>
          </cell>
        </row>
        <row r="8823">
          <cell r="B8823" t="str">
            <v>155535350</v>
          </cell>
          <cell r="BH8823">
            <v>1266.48</v>
          </cell>
        </row>
        <row r="8824">
          <cell r="B8824" t="str">
            <v>155535400</v>
          </cell>
          <cell r="BH8824">
            <v>1310.3599999999999</v>
          </cell>
        </row>
        <row r="8825">
          <cell r="B8825" t="str">
            <v>155535450</v>
          </cell>
          <cell r="BH8825">
            <v>1266.48</v>
          </cell>
        </row>
        <row r="8826">
          <cell r="B8826" t="str">
            <v>155535500</v>
          </cell>
          <cell r="BH8826">
            <v>96.57</v>
          </cell>
        </row>
        <row r="8827">
          <cell r="B8827" t="str">
            <v>155535610</v>
          </cell>
          <cell r="BH8827">
            <v>23.62</v>
          </cell>
        </row>
        <row r="8828">
          <cell r="B8828" t="str">
            <v>155535620</v>
          </cell>
          <cell r="BH8828">
            <v>11.17</v>
          </cell>
        </row>
        <row r="8829">
          <cell r="B8829" t="str">
            <v>155535630</v>
          </cell>
          <cell r="BH8829">
            <v>13.01</v>
          </cell>
        </row>
        <row r="8830">
          <cell r="B8830" t="str">
            <v>155535640</v>
          </cell>
          <cell r="BH8830">
            <v>30.26</v>
          </cell>
        </row>
        <row r="8831">
          <cell r="B8831" t="str">
            <v>155535650</v>
          </cell>
          <cell r="BH8831">
            <v>17.170000000000002</v>
          </cell>
        </row>
        <row r="8832">
          <cell r="B8832" t="str">
            <v>155535700</v>
          </cell>
          <cell r="BH8832">
            <v>149.84</v>
          </cell>
        </row>
        <row r="8833">
          <cell r="B8833" t="str">
            <v>155535710</v>
          </cell>
          <cell r="BH8833">
            <v>103.83</v>
          </cell>
        </row>
        <row r="8834">
          <cell r="B8834" t="str">
            <v>155536300</v>
          </cell>
          <cell r="BH8834">
            <v>877.02</v>
          </cell>
        </row>
        <row r="8835">
          <cell r="B8835" t="str">
            <v>155536350</v>
          </cell>
          <cell r="BH8835">
            <v>439.28</v>
          </cell>
        </row>
        <row r="8836">
          <cell r="B8836" t="str">
            <v>155536410</v>
          </cell>
          <cell r="BH8836">
            <v>249.96</v>
          </cell>
        </row>
        <row r="8837">
          <cell r="B8837" t="str">
            <v>155536500</v>
          </cell>
          <cell r="BH8837">
            <v>1418.19</v>
          </cell>
        </row>
        <row r="8838">
          <cell r="B8838" t="str">
            <v>155560096</v>
          </cell>
          <cell r="BH8838">
            <v>286.5</v>
          </cell>
        </row>
        <row r="8839">
          <cell r="B8839" t="str">
            <v>155560098</v>
          </cell>
          <cell r="BH8839">
            <v>113.83</v>
          </cell>
        </row>
        <row r="8840">
          <cell r="B8840" t="str">
            <v>155580200</v>
          </cell>
          <cell r="BH8840">
            <v>654.09</v>
          </cell>
        </row>
        <row r="8841">
          <cell r="B8841" t="str">
            <v>155580300</v>
          </cell>
          <cell r="BH8841">
            <v>803.02</v>
          </cell>
        </row>
        <row r="8842">
          <cell r="B8842" t="str">
            <v>155580400</v>
          </cell>
          <cell r="BH8842">
            <v>814.6</v>
          </cell>
        </row>
        <row r="8843">
          <cell r="B8843" t="str">
            <v>155580410</v>
          </cell>
          <cell r="BH8843">
            <v>643.80999999999995</v>
          </cell>
        </row>
        <row r="8844">
          <cell r="B8844" t="str">
            <v>155580500</v>
          </cell>
          <cell r="BH8844">
            <v>646.53</v>
          </cell>
        </row>
        <row r="8845">
          <cell r="B8845" t="str">
            <v>155580510</v>
          </cell>
          <cell r="BH8845">
            <v>830.9</v>
          </cell>
        </row>
        <row r="8846">
          <cell r="B8846" t="str">
            <v>155580520</v>
          </cell>
          <cell r="BH8846">
            <v>1649.85</v>
          </cell>
        </row>
        <row r="8847">
          <cell r="B8847" t="str">
            <v>155580600</v>
          </cell>
          <cell r="BH8847">
            <v>687.17</v>
          </cell>
        </row>
        <row r="8848">
          <cell r="B8848" t="str">
            <v>155580700</v>
          </cell>
          <cell r="BH8848">
            <v>470.23</v>
          </cell>
        </row>
        <row r="8849">
          <cell r="B8849" t="str">
            <v>155580800</v>
          </cell>
          <cell r="BH8849">
            <v>2617.23</v>
          </cell>
        </row>
        <row r="8850">
          <cell r="B8850" t="str">
            <v>155580810</v>
          </cell>
          <cell r="BH8850">
            <v>1390.16</v>
          </cell>
        </row>
        <row r="8851">
          <cell r="B8851" t="str">
            <v>155580815</v>
          </cell>
          <cell r="BH8851">
            <v>203.49</v>
          </cell>
        </row>
        <row r="8852">
          <cell r="B8852" t="str">
            <v>155581400</v>
          </cell>
          <cell r="BH8852">
            <v>1391.92</v>
          </cell>
        </row>
        <row r="8853">
          <cell r="B8853" t="str">
            <v>155581410</v>
          </cell>
          <cell r="BH8853">
            <v>720.87</v>
          </cell>
        </row>
        <row r="8854">
          <cell r="B8854" t="str">
            <v>155581450</v>
          </cell>
          <cell r="BH8854">
            <v>753.22</v>
          </cell>
        </row>
        <row r="8855">
          <cell r="B8855" t="str">
            <v>155581452</v>
          </cell>
          <cell r="BH8855">
            <v>159.15</v>
          </cell>
        </row>
        <row r="8856">
          <cell r="B8856" t="str">
            <v>155581456</v>
          </cell>
          <cell r="BH8856">
            <v>950.72</v>
          </cell>
        </row>
        <row r="8857">
          <cell r="B8857" t="str">
            <v>155581604</v>
          </cell>
          <cell r="BH8857">
            <v>58.54</v>
          </cell>
        </row>
        <row r="8858">
          <cell r="B8858" t="str">
            <v>155581618</v>
          </cell>
          <cell r="BH8858">
            <v>43.19</v>
          </cell>
        </row>
        <row r="8859">
          <cell r="B8859" t="str">
            <v>155581641</v>
          </cell>
          <cell r="BH8859">
            <v>370.57</v>
          </cell>
        </row>
        <row r="8860">
          <cell r="B8860" t="str">
            <v>155581680</v>
          </cell>
          <cell r="BH8860">
            <v>11.35</v>
          </cell>
        </row>
        <row r="8861">
          <cell r="B8861" t="str">
            <v>155581682</v>
          </cell>
          <cell r="BH8861">
            <v>50.16</v>
          </cell>
        </row>
        <row r="8862">
          <cell r="B8862" t="str">
            <v>155581683</v>
          </cell>
          <cell r="BH8862">
            <v>32.47</v>
          </cell>
        </row>
        <row r="8863">
          <cell r="B8863" t="str">
            <v>155581684</v>
          </cell>
          <cell r="BH8863">
            <v>41.66</v>
          </cell>
        </row>
        <row r="8864">
          <cell r="B8864" t="str">
            <v>155581700</v>
          </cell>
          <cell r="BH8864">
            <v>640.08000000000004</v>
          </cell>
        </row>
        <row r="8865">
          <cell r="B8865" t="str">
            <v>155581741</v>
          </cell>
          <cell r="BH8865">
            <v>389.34</v>
          </cell>
        </row>
        <row r="8866">
          <cell r="B8866" t="str">
            <v>155581742</v>
          </cell>
          <cell r="BH8866">
            <v>491.7</v>
          </cell>
        </row>
        <row r="8867">
          <cell r="B8867" t="str">
            <v>155582000</v>
          </cell>
          <cell r="BH8867">
            <v>1809.4</v>
          </cell>
        </row>
        <row r="8868">
          <cell r="B8868" t="str">
            <v>155582050</v>
          </cell>
          <cell r="BH8868">
            <v>2209.3000000000002</v>
          </cell>
        </row>
        <row r="8869">
          <cell r="B8869" t="str">
            <v>155582099</v>
          </cell>
          <cell r="BH8869">
            <v>46.72</v>
          </cell>
        </row>
        <row r="8870">
          <cell r="B8870" t="str">
            <v>155585025</v>
          </cell>
          <cell r="BH8870">
            <v>516.29</v>
          </cell>
        </row>
        <row r="8871">
          <cell r="B8871" t="str">
            <v>155610003</v>
          </cell>
          <cell r="BH8871">
            <v>89.79</v>
          </cell>
        </row>
        <row r="8872">
          <cell r="B8872" t="str">
            <v>155610050</v>
          </cell>
          <cell r="BH8872">
            <v>595.04</v>
          </cell>
        </row>
        <row r="8873">
          <cell r="B8873" t="str">
            <v>155610060</v>
          </cell>
          <cell r="BH8873">
            <v>626.95000000000005</v>
          </cell>
        </row>
        <row r="8874">
          <cell r="B8874" t="str">
            <v>155610084</v>
          </cell>
          <cell r="BH8874">
            <v>19.07</v>
          </cell>
        </row>
        <row r="8875">
          <cell r="B8875" t="str">
            <v>155610085</v>
          </cell>
          <cell r="BH8875">
            <v>18.23</v>
          </cell>
        </row>
        <row r="8876">
          <cell r="B8876" t="str">
            <v>155610086</v>
          </cell>
          <cell r="BH8876">
            <v>28.35</v>
          </cell>
        </row>
        <row r="8877">
          <cell r="B8877" t="str">
            <v>155610098</v>
          </cell>
          <cell r="BH8877">
            <v>85.11</v>
          </cell>
        </row>
        <row r="8878">
          <cell r="B8878" t="str">
            <v>155610100</v>
          </cell>
          <cell r="BH8878">
            <v>434.48</v>
          </cell>
        </row>
        <row r="8879">
          <cell r="B8879" t="str">
            <v>155610101</v>
          </cell>
          <cell r="BH8879">
            <v>153.18</v>
          </cell>
        </row>
        <row r="8880">
          <cell r="B8880" t="str">
            <v>155610110</v>
          </cell>
          <cell r="BH8880">
            <v>346.88</v>
          </cell>
        </row>
        <row r="8881">
          <cell r="B8881" t="str">
            <v>155610111</v>
          </cell>
          <cell r="BH8881">
            <v>364.07</v>
          </cell>
        </row>
        <row r="8882">
          <cell r="B8882" t="str">
            <v>155610112</v>
          </cell>
          <cell r="BH8882">
            <v>364.07</v>
          </cell>
        </row>
        <row r="8883">
          <cell r="B8883" t="str">
            <v>155610113</v>
          </cell>
          <cell r="BH8883">
            <v>379.61</v>
          </cell>
        </row>
        <row r="8884">
          <cell r="B8884" t="str">
            <v>155610200</v>
          </cell>
          <cell r="BH8884">
            <v>418.41</v>
          </cell>
        </row>
        <row r="8885">
          <cell r="B8885" t="str">
            <v>155610209</v>
          </cell>
          <cell r="BH8885">
            <v>438.95</v>
          </cell>
        </row>
        <row r="8886">
          <cell r="B8886" t="str">
            <v>155610230</v>
          </cell>
          <cell r="BH8886">
            <v>626.95000000000005</v>
          </cell>
        </row>
        <row r="8887">
          <cell r="B8887" t="str">
            <v>155610250</v>
          </cell>
          <cell r="BH8887">
            <v>418.41</v>
          </cell>
        </row>
        <row r="8888">
          <cell r="B8888" t="str">
            <v>155610259</v>
          </cell>
          <cell r="BH8888">
            <v>438.95</v>
          </cell>
        </row>
        <row r="8889">
          <cell r="B8889" t="str">
            <v>155610260</v>
          </cell>
          <cell r="BH8889">
            <v>167.3</v>
          </cell>
        </row>
        <row r="8890">
          <cell r="B8890" t="str">
            <v>155610520</v>
          </cell>
          <cell r="BH8890">
            <v>834.48</v>
          </cell>
        </row>
        <row r="8891">
          <cell r="B8891" t="str">
            <v>155610560</v>
          </cell>
          <cell r="BH8891">
            <v>302.7</v>
          </cell>
        </row>
        <row r="8892">
          <cell r="B8892" t="str">
            <v>155610570</v>
          </cell>
          <cell r="BH8892">
            <v>773.38</v>
          </cell>
        </row>
        <row r="8893">
          <cell r="B8893" t="str">
            <v>155610576</v>
          </cell>
          <cell r="BH8893">
            <v>137.21</v>
          </cell>
        </row>
        <row r="8894">
          <cell r="B8894" t="str">
            <v>155610600</v>
          </cell>
          <cell r="BH8894">
            <v>1463.38</v>
          </cell>
        </row>
        <row r="8895">
          <cell r="B8895" t="str">
            <v>155610610</v>
          </cell>
          <cell r="BH8895">
            <v>273.16000000000003</v>
          </cell>
        </row>
        <row r="8896">
          <cell r="B8896" t="str">
            <v>155610615</v>
          </cell>
          <cell r="BH8896">
            <v>286.42</v>
          </cell>
        </row>
        <row r="8897">
          <cell r="B8897" t="str">
            <v>155620210</v>
          </cell>
          <cell r="BH8897">
            <v>765.26</v>
          </cell>
        </row>
        <row r="8898">
          <cell r="B8898" t="str">
            <v>155634000</v>
          </cell>
          <cell r="BH8898">
            <v>3307.42</v>
          </cell>
        </row>
        <row r="8899">
          <cell r="B8899" t="str">
            <v>155634050</v>
          </cell>
          <cell r="BH8899">
            <v>3458.59</v>
          </cell>
        </row>
        <row r="8900">
          <cell r="B8900" t="str">
            <v>155635000</v>
          </cell>
          <cell r="BH8900">
            <v>3292.07</v>
          </cell>
        </row>
        <row r="8901">
          <cell r="B8901" t="str">
            <v>155635050</v>
          </cell>
          <cell r="BH8901">
            <v>3786.62</v>
          </cell>
        </row>
        <row r="8902">
          <cell r="B8902" t="str">
            <v>155635991</v>
          </cell>
          <cell r="BH8902">
            <v>128.35</v>
          </cell>
        </row>
        <row r="8903">
          <cell r="B8903" t="str">
            <v>155635992</v>
          </cell>
          <cell r="BH8903">
            <v>362.4</v>
          </cell>
        </row>
        <row r="8904">
          <cell r="B8904" t="str">
            <v>155650049</v>
          </cell>
          <cell r="BH8904">
            <v>3996.02</v>
          </cell>
        </row>
        <row r="8905">
          <cell r="B8905" t="str">
            <v>155650050</v>
          </cell>
          <cell r="BH8905">
            <v>3431.54</v>
          </cell>
        </row>
        <row r="8906">
          <cell r="B8906" t="str">
            <v>155650060</v>
          </cell>
          <cell r="BH8906">
            <v>295.16000000000003</v>
          </cell>
        </row>
        <row r="8907">
          <cell r="B8907" t="str">
            <v>155650110</v>
          </cell>
          <cell r="BH8907">
            <v>1800.21</v>
          </cell>
        </row>
        <row r="8908">
          <cell r="B8908" t="str">
            <v>155650120</v>
          </cell>
          <cell r="BH8908">
            <v>2128.58</v>
          </cell>
        </row>
        <row r="8909">
          <cell r="B8909" t="str">
            <v>155650130</v>
          </cell>
          <cell r="BH8909">
            <v>359.86</v>
          </cell>
        </row>
        <row r="8910">
          <cell r="B8910" t="str">
            <v>155650160</v>
          </cell>
          <cell r="BH8910">
            <v>4513.13</v>
          </cell>
        </row>
        <row r="8911">
          <cell r="B8911" t="str">
            <v>155650170</v>
          </cell>
          <cell r="BH8911">
            <v>621.15</v>
          </cell>
        </row>
        <row r="8912">
          <cell r="B8912" t="str">
            <v>155660020</v>
          </cell>
          <cell r="BH8912">
            <v>2781.74</v>
          </cell>
        </row>
        <row r="8913">
          <cell r="B8913" t="str">
            <v>155660041</v>
          </cell>
          <cell r="BH8913">
            <v>3136.3</v>
          </cell>
        </row>
        <row r="8914">
          <cell r="B8914" t="str">
            <v>155660042</v>
          </cell>
          <cell r="BH8914">
            <v>5763.45</v>
          </cell>
        </row>
        <row r="8915">
          <cell r="B8915" t="str">
            <v>155660065</v>
          </cell>
          <cell r="BH8915">
            <v>3579.97</v>
          </cell>
        </row>
        <row r="8916">
          <cell r="B8916" t="str">
            <v>155660071</v>
          </cell>
          <cell r="BH8916">
            <v>88.3</v>
          </cell>
        </row>
        <row r="8917">
          <cell r="B8917" t="str">
            <v>155660076</v>
          </cell>
          <cell r="BH8917">
            <v>4868.84</v>
          </cell>
        </row>
        <row r="8918">
          <cell r="B8918" t="str">
            <v>155660077</v>
          </cell>
          <cell r="BH8918">
            <v>5324.16</v>
          </cell>
        </row>
        <row r="8919">
          <cell r="B8919" t="str">
            <v>155660078</v>
          </cell>
          <cell r="BH8919">
            <v>3594.53</v>
          </cell>
        </row>
        <row r="8920">
          <cell r="B8920" t="str">
            <v>155660079</v>
          </cell>
          <cell r="BH8920">
            <v>6220.22</v>
          </cell>
        </row>
        <row r="8921">
          <cell r="B8921" t="str">
            <v>155660080</v>
          </cell>
          <cell r="BH8921">
            <v>336.18</v>
          </cell>
        </row>
        <row r="8922">
          <cell r="B8922" t="str">
            <v>155660082</v>
          </cell>
          <cell r="BH8922">
            <v>64.430000000000007</v>
          </cell>
        </row>
        <row r="8923">
          <cell r="B8923" t="str">
            <v>155660083</v>
          </cell>
          <cell r="BH8923">
            <v>120.43</v>
          </cell>
        </row>
        <row r="8924">
          <cell r="B8924" t="str">
            <v>155660085</v>
          </cell>
          <cell r="BH8924">
            <v>409.49</v>
          </cell>
        </row>
        <row r="8925">
          <cell r="B8925" t="str">
            <v>155660087</v>
          </cell>
          <cell r="BH8925">
            <v>913.12</v>
          </cell>
        </row>
        <row r="8926">
          <cell r="B8926" t="str">
            <v>155660088</v>
          </cell>
          <cell r="BH8926">
            <v>925.6</v>
          </cell>
        </row>
        <row r="8927">
          <cell r="B8927" t="str">
            <v>155660092</v>
          </cell>
          <cell r="BH8927">
            <v>4666.6400000000003</v>
          </cell>
        </row>
        <row r="8928">
          <cell r="B8928" t="str">
            <v>155660105</v>
          </cell>
          <cell r="BH8928">
            <v>247.12</v>
          </cell>
        </row>
        <row r="8929">
          <cell r="B8929" t="str">
            <v>155660120</v>
          </cell>
          <cell r="BH8929">
            <v>478.3</v>
          </cell>
        </row>
        <row r="8930">
          <cell r="B8930" t="str">
            <v>155660165</v>
          </cell>
          <cell r="BH8930">
            <v>2433.69</v>
          </cell>
        </row>
        <row r="8931">
          <cell r="B8931" t="str">
            <v>155660166</v>
          </cell>
          <cell r="BH8931">
            <v>2433.69</v>
          </cell>
        </row>
        <row r="8932">
          <cell r="B8932" t="str">
            <v>155660167</v>
          </cell>
          <cell r="BH8932">
            <v>2433.69</v>
          </cell>
        </row>
        <row r="8933">
          <cell r="B8933" t="str">
            <v>155660300</v>
          </cell>
          <cell r="BH8933">
            <v>1146.29</v>
          </cell>
        </row>
        <row r="8934">
          <cell r="B8934" t="str">
            <v>155660340</v>
          </cell>
          <cell r="BH8934">
            <v>703.5</v>
          </cell>
        </row>
        <row r="8935">
          <cell r="B8935" t="str">
            <v>155660709</v>
          </cell>
          <cell r="BH8935">
            <v>64.290000000000006</v>
          </cell>
        </row>
        <row r="8936">
          <cell r="B8936" t="str">
            <v>155660751</v>
          </cell>
          <cell r="BH8936">
            <v>3496.4</v>
          </cell>
        </row>
        <row r="8937">
          <cell r="B8937" t="str">
            <v>155660840</v>
          </cell>
          <cell r="BH8937">
            <v>2362.39</v>
          </cell>
        </row>
        <row r="8938">
          <cell r="B8938" t="str">
            <v>155660917</v>
          </cell>
          <cell r="BH8938">
            <v>2538.44</v>
          </cell>
        </row>
        <row r="8939">
          <cell r="B8939" t="str">
            <v>155660925</v>
          </cell>
          <cell r="BH8939">
            <v>66.92</v>
          </cell>
        </row>
        <row r="8940">
          <cell r="B8940" t="str">
            <v>155660935</v>
          </cell>
          <cell r="BH8940">
            <v>62.25</v>
          </cell>
        </row>
        <row r="8941">
          <cell r="B8941" t="str">
            <v>155660955</v>
          </cell>
          <cell r="BH8941">
            <v>2682.44</v>
          </cell>
        </row>
        <row r="8942">
          <cell r="B8942" t="str">
            <v>155661023</v>
          </cell>
          <cell r="BH8942">
            <v>34132.79</v>
          </cell>
        </row>
        <row r="8943">
          <cell r="B8943" t="str">
            <v>155661036</v>
          </cell>
          <cell r="BH8943">
            <v>16869.990000000002</v>
          </cell>
        </row>
        <row r="8944">
          <cell r="B8944" t="str">
            <v>155661059</v>
          </cell>
          <cell r="BH8944">
            <v>35413.54</v>
          </cell>
        </row>
        <row r="8945">
          <cell r="B8945" t="str">
            <v>155661064</v>
          </cell>
          <cell r="BH8945">
            <v>25121.7</v>
          </cell>
        </row>
        <row r="8946">
          <cell r="B8946" t="str">
            <v>155661094</v>
          </cell>
          <cell r="BH8946">
            <v>29023.38</v>
          </cell>
        </row>
        <row r="8947">
          <cell r="B8947" t="str">
            <v>155661097</v>
          </cell>
          <cell r="BH8947">
            <v>21031.86</v>
          </cell>
        </row>
        <row r="8948">
          <cell r="B8948" t="str">
            <v>155661101</v>
          </cell>
          <cell r="BH8948">
            <v>46.25</v>
          </cell>
        </row>
        <row r="8949">
          <cell r="B8949" t="str">
            <v>155661105</v>
          </cell>
          <cell r="BH8949">
            <v>176.72</v>
          </cell>
        </row>
        <row r="8950">
          <cell r="B8950" t="str">
            <v>155661106</v>
          </cell>
          <cell r="BH8950">
            <v>14.11</v>
          </cell>
        </row>
        <row r="8951">
          <cell r="B8951" t="str">
            <v>155661111</v>
          </cell>
          <cell r="BH8951">
            <v>145.4</v>
          </cell>
        </row>
        <row r="8952">
          <cell r="B8952" t="str">
            <v>155661112</v>
          </cell>
          <cell r="BH8952">
            <v>462.74</v>
          </cell>
        </row>
        <row r="8953">
          <cell r="B8953" t="str">
            <v>155661113</v>
          </cell>
          <cell r="BH8953">
            <v>607.92999999999995</v>
          </cell>
        </row>
        <row r="8954">
          <cell r="B8954" t="str">
            <v>155661125</v>
          </cell>
          <cell r="BH8954">
            <v>267.32</v>
          </cell>
        </row>
        <row r="8955">
          <cell r="B8955" t="str">
            <v>155661126</v>
          </cell>
          <cell r="BH8955">
            <v>151.59</v>
          </cell>
        </row>
        <row r="8956">
          <cell r="B8956" t="str">
            <v>155661151</v>
          </cell>
          <cell r="BH8956">
            <v>77.849999999999994</v>
          </cell>
        </row>
        <row r="8957">
          <cell r="B8957" t="str">
            <v>155661152</v>
          </cell>
          <cell r="BH8957">
            <v>176.77</v>
          </cell>
        </row>
        <row r="8958">
          <cell r="B8958" t="str">
            <v>155661155</v>
          </cell>
          <cell r="BH8958">
            <v>194.77</v>
          </cell>
        </row>
        <row r="8959">
          <cell r="B8959" t="str">
            <v>155661156</v>
          </cell>
          <cell r="BH8959">
            <v>317.73</v>
          </cell>
        </row>
        <row r="8960">
          <cell r="B8960" t="str">
            <v>155661159</v>
          </cell>
          <cell r="BH8960">
            <v>236.09</v>
          </cell>
        </row>
        <row r="8961">
          <cell r="B8961" t="str">
            <v>155661160</v>
          </cell>
          <cell r="BH8961">
            <v>73.48</v>
          </cell>
        </row>
        <row r="8962">
          <cell r="B8962" t="str">
            <v>155661161</v>
          </cell>
          <cell r="BH8962">
            <v>34.049999999999997</v>
          </cell>
        </row>
        <row r="8963">
          <cell r="B8963" t="str">
            <v>155661162</v>
          </cell>
          <cell r="BH8963">
            <v>494.33</v>
          </cell>
        </row>
        <row r="8964">
          <cell r="B8964" t="str">
            <v>155661163</v>
          </cell>
          <cell r="BH8964">
            <v>354.14</v>
          </cell>
        </row>
        <row r="8965">
          <cell r="B8965" t="str">
            <v>155661164</v>
          </cell>
          <cell r="BH8965">
            <v>112.14</v>
          </cell>
        </row>
        <row r="8966">
          <cell r="B8966" t="str">
            <v>155661165</v>
          </cell>
          <cell r="BH8966">
            <v>112.14</v>
          </cell>
        </row>
        <row r="8967">
          <cell r="B8967" t="str">
            <v>155661166</v>
          </cell>
          <cell r="BH8967">
            <v>112.14</v>
          </cell>
        </row>
        <row r="8968">
          <cell r="B8968" t="str">
            <v>155661167</v>
          </cell>
          <cell r="BH8968">
            <v>112.14</v>
          </cell>
        </row>
        <row r="8969">
          <cell r="B8969" t="str">
            <v>155661168</v>
          </cell>
          <cell r="BH8969">
            <v>182.97</v>
          </cell>
        </row>
        <row r="8970">
          <cell r="B8970" t="str">
            <v>155661169</v>
          </cell>
          <cell r="BH8970">
            <v>194.77</v>
          </cell>
        </row>
        <row r="8971">
          <cell r="B8971" t="str">
            <v>155661170</v>
          </cell>
          <cell r="BH8971">
            <v>495.8</v>
          </cell>
        </row>
        <row r="8972">
          <cell r="B8972" t="str">
            <v>155661171</v>
          </cell>
          <cell r="BH8972">
            <v>309.87</v>
          </cell>
        </row>
        <row r="8973">
          <cell r="B8973" t="str">
            <v>155661172</v>
          </cell>
          <cell r="BH8973">
            <v>316.77</v>
          </cell>
        </row>
        <row r="8974">
          <cell r="B8974" t="str">
            <v>155661173</v>
          </cell>
          <cell r="BH8974">
            <v>330.52</v>
          </cell>
        </row>
        <row r="8975">
          <cell r="B8975" t="str">
            <v>155661190</v>
          </cell>
          <cell r="BH8975">
            <v>3777.47</v>
          </cell>
        </row>
        <row r="8976">
          <cell r="B8976" t="str">
            <v>155661192</v>
          </cell>
          <cell r="BH8976">
            <v>3069.2</v>
          </cell>
        </row>
        <row r="8977">
          <cell r="B8977" t="str">
            <v>155661195</v>
          </cell>
          <cell r="BH8977">
            <v>5392.34</v>
          </cell>
        </row>
        <row r="8978">
          <cell r="B8978" t="str">
            <v>155661196</v>
          </cell>
          <cell r="BH8978">
            <v>19065.28</v>
          </cell>
        </row>
        <row r="8979">
          <cell r="B8979" t="str">
            <v>155661200</v>
          </cell>
          <cell r="BH8979">
            <v>554.82000000000005</v>
          </cell>
        </row>
        <row r="8980">
          <cell r="B8980" t="str">
            <v>155661205</v>
          </cell>
          <cell r="BH8980">
            <v>892.43</v>
          </cell>
        </row>
        <row r="8981">
          <cell r="B8981" t="str">
            <v>155661215</v>
          </cell>
          <cell r="BH8981">
            <v>696.47</v>
          </cell>
        </row>
        <row r="8982">
          <cell r="B8982" t="str">
            <v>155661230</v>
          </cell>
          <cell r="BH8982">
            <v>472.18</v>
          </cell>
        </row>
        <row r="8983">
          <cell r="B8983" t="str">
            <v>155661231</v>
          </cell>
          <cell r="BH8983">
            <v>472.18</v>
          </cell>
        </row>
        <row r="8984">
          <cell r="B8984" t="str">
            <v>155661232</v>
          </cell>
          <cell r="BH8984">
            <v>397.17</v>
          </cell>
        </row>
        <row r="8985">
          <cell r="B8985" t="str">
            <v>155661233</v>
          </cell>
          <cell r="BH8985">
            <v>339.57</v>
          </cell>
        </row>
        <row r="8986">
          <cell r="B8986" t="str">
            <v>155661260</v>
          </cell>
          <cell r="BH8986">
            <v>1858.95</v>
          </cell>
        </row>
        <row r="8987">
          <cell r="B8987" t="str">
            <v>155661270</v>
          </cell>
          <cell r="BH8987">
            <v>816.39</v>
          </cell>
        </row>
        <row r="8988">
          <cell r="B8988" t="str">
            <v>155661271</v>
          </cell>
          <cell r="BH8988">
            <v>777.77</v>
          </cell>
        </row>
        <row r="8989">
          <cell r="B8989" t="str">
            <v>155661272</v>
          </cell>
          <cell r="BH8989">
            <v>965.33</v>
          </cell>
        </row>
        <row r="8990">
          <cell r="B8990" t="str">
            <v>155661273</v>
          </cell>
          <cell r="BH8990">
            <v>1001.74</v>
          </cell>
        </row>
        <row r="8991">
          <cell r="B8991" t="str">
            <v>155661280</v>
          </cell>
          <cell r="BH8991">
            <v>1166.8800000000001</v>
          </cell>
        </row>
        <row r="8992">
          <cell r="B8992" t="str">
            <v>155661290</v>
          </cell>
          <cell r="BH8992">
            <v>2731.56</v>
          </cell>
        </row>
        <row r="8993">
          <cell r="B8993" t="str">
            <v>155661295</v>
          </cell>
          <cell r="BH8993">
            <v>2461.06</v>
          </cell>
        </row>
        <row r="8994">
          <cell r="B8994" t="str">
            <v>155661310</v>
          </cell>
          <cell r="BH8994">
            <v>873.6</v>
          </cell>
        </row>
        <row r="8995">
          <cell r="B8995" t="str">
            <v>155661365</v>
          </cell>
          <cell r="BH8995">
            <v>201.5</v>
          </cell>
        </row>
        <row r="8996">
          <cell r="B8996" t="str">
            <v>155661366</v>
          </cell>
          <cell r="BH8996">
            <v>285.2</v>
          </cell>
        </row>
        <row r="8997">
          <cell r="B8997" t="str">
            <v>155661367</v>
          </cell>
          <cell r="BH8997">
            <v>201.5</v>
          </cell>
        </row>
        <row r="8998">
          <cell r="B8998" t="str">
            <v>155661368</v>
          </cell>
          <cell r="BH8998">
            <v>201.5</v>
          </cell>
        </row>
        <row r="8999">
          <cell r="B8999" t="str">
            <v>155661369</v>
          </cell>
          <cell r="BH8999">
            <v>288.54000000000002</v>
          </cell>
        </row>
        <row r="9000">
          <cell r="B9000" t="str">
            <v>155661380</v>
          </cell>
          <cell r="BH9000">
            <v>688.62</v>
          </cell>
        </row>
        <row r="9001">
          <cell r="B9001" t="str">
            <v>155661381</v>
          </cell>
          <cell r="BH9001">
            <v>383.42</v>
          </cell>
        </row>
        <row r="9002">
          <cell r="B9002" t="str">
            <v>155661390</v>
          </cell>
          <cell r="BH9002">
            <v>1325.65</v>
          </cell>
        </row>
        <row r="9003">
          <cell r="B9003" t="str">
            <v>155661391</v>
          </cell>
          <cell r="BH9003">
            <v>636.65</v>
          </cell>
        </row>
        <row r="9004">
          <cell r="B9004" t="str">
            <v>155661395</v>
          </cell>
          <cell r="BH9004">
            <v>855.84</v>
          </cell>
        </row>
        <row r="9005">
          <cell r="B9005" t="str">
            <v>155661540</v>
          </cell>
          <cell r="BH9005">
            <v>3903.74</v>
          </cell>
        </row>
        <row r="9006">
          <cell r="B9006" t="str">
            <v>155661542</v>
          </cell>
          <cell r="BH9006">
            <v>3513.37</v>
          </cell>
        </row>
        <row r="9007">
          <cell r="B9007" t="str">
            <v>155661543</v>
          </cell>
          <cell r="BH9007">
            <v>10736.36</v>
          </cell>
        </row>
        <row r="9008">
          <cell r="B9008" t="str">
            <v>155661545</v>
          </cell>
          <cell r="BH9008">
            <v>9034.83</v>
          </cell>
        </row>
        <row r="9009">
          <cell r="B9009" t="str">
            <v>155661550</v>
          </cell>
          <cell r="BH9009">
            <v>3903.74</v>
          </cell>
        </row>
        <row r="9010">
          <cell r="B9010" t="str">
            <v>155661552</v>
          </cell>
          <cell r="BH9010">
            <v>3513.37</v>
          </cell>
        </row>
        <row r="9011">
          <cell r="B9011" t="str">
            <v>155661553</v>
          </cell>
          <cell r="BH9011">
            <v>10736.36</v>
          </cell>
        </row>
        <row r="9012">
          <cell r="B9012" t="str">
            <v>155661555</v>
          </cell>
          <cell r="BH9012">
            <v>9034.83</v>
          </cell>
        </row>
        <row r="9013">
          <cell r="B9013" t="str">
            <v>155661560</v>
          </cell>
          <cell r="BH9013">
            <v>17107.28</v>
          </cell>
        </row>
        <row r="9014">
          <cell r="B9014" t="str">
            <v>155661561</v>
          </cell>
          <cell r="BH9014">
            <v>17107.28</v>
          </cell>
        </row>
        <row r="9015">
          <cell r="B9015" t="str">
            <v>155661565</v>
          </cell>
          <cell r="BH9015">
            <v>19943.04</v>
          </cell>
        </row>
        <row r="9016">
          <cell r="B9016" t="str">
            <v>155661566</v>
          </cell>
          <cell r="BH9016">
            <v>19943.04</v>
          </cell>
        </row>
        <row r="9017">
          <cell r="B9017" t="str">
            <v>155661571</v>
          </cell>
          <cell r="BH9017">
            <v>1412.5</v>
          </cell>
        </row>
        <row r="9018">
          <cell r="B9018" t="str">
            <v>155661572</v>
          </cell>
          <cell r="BH9018">
            <v>1645.69</v>
          </cell>
        </row>
        <row r="9019">
          <cell r="B9019" t="str">
            <v>155661573</v>
          </cell>
          <cell r="BH9019">
            <v>2461.41</v>
          </cell>
        </row>
        <row r="9020">
          <cell r="B9020" t="str">
            <v>155661574</v>
          </cell>
          <cell r="BH9020">
            <v>2699.55</v>
          </cell>
        </row>
        <row r="9021">
          <cell r="B9021" t="str">
            <v>155661575</v>
          </cell>
          <cell r="BH9021">
            <v>2858.31</v>
          </cell>
        </row>
        <row r="9022">
          <cell r="B9022" t="str">
            <v>155661580</v>
          </cell>
          <cell r="BH9022">
            <v>6375.41</v>
          </cell>
        </row>
        <row r="9023">
          <cell r="B9023" t="str">
            <v>155661585</v>
          </cell>
          <cell r="BH9023">
            <v>6375.41</v>
          </cell>
        </row>
        <row r="9024">
          <cell r="B9024" t="str">
            <v>155661590</v>
          </cell>
          <cell r="BH9024">
            <v>494.25</v>
          </cell>
        </row>
        <row r="9025">
          <cell r="B9025" t="str">
            <v>155661605</v>
          </cell>
          <cell r="BH9025">
            <v>371.84</v>
          </cell>
        </row>
        <row r="9026">
          <cell r="B9026" t="str">
            <v>155661610</v>
          </cell>
          <cell r="BH9026">
            <v>367.12</v>
          </cell>
        </row>
        <row r="9027">
          <cell r="B9027" t="str">
            <v>155661611</v>
          </cell>
          <cell r="BH9027">
            <v>448.57</v>
          </cell>
        </row>
        <row r="9028">
          <cell r="B9028" t="str">
            <v>155661612</v>
          </cell>
          <cell r="BH9028">
            <v>534.75</v>
          </cell>
        </row>
        <row r="9029">
          <cell r="B9029" t="str">
            <v>155661613</v>
          </cell>
          <cell r="BH9029">
            <v>615.02</v>
          </cell>
        </row>
        <row r="9030">
          <cell r="B9030" t="str">
            <v>155661614</v>
          </cell>
          <cell r="BH9030">
            <v>296.39999999999998</v>
          </cell>
        </row>
        <row r="9031">
          <cell r="B9031" t="str">
            <v>155661615</v>
          </cell>
          <cell r="BH9031">
            <v>327.60000000000002</v>
          </cell>
        </row>
        <row r="9032">
          <cell r="B9032" t="str">
            <v>155661620</v>
          </cell>
          <cell r="BH9032">
            <v>356.5</v>
          </cell>
        </row>
        <row r="9033">
          <cell r="B9033" t="str">
            <v>155661621</v>
          </cell>
          <cell r="BH9033">
            <v>576.07000000000005</v>
          </cell>
        </row>
        <row r="9034">
          <cell r="B9034" t="str">
            <v>155661622</v>
          </cell>
          <cell r="BH9034">
            <v>805.07</v>
          </cell>
        </row>
        <row r="9035">
          <cell r="B9035" t="str">
            <v>155661623</v>
          </cell>
          <cell r="BH9035">
            <v>1025.81</v>
          </cell>
        </row>
        <row r="9036">
          <cell r="B9036" t="str">
            <v>155661630</v>
          </cell>
          <cell r="BH9036">
            <v>149.93</v>
          </cell>
        </row>
        <row r="9037">
          <cell r="B9037" t="str">
            <v>155661631</v>
          </cell>
          <cell r="BH9037">
            <v>181.79</v>
          </cell>
        </row>
        <row r="9038">
          <cell r="B9038" t="str">
            <v>155661632</v>
          </cell>
          <cell r="BH9038">
            <v>223.11</v>
          </cell>
        </row>
        <row r="9039">
          <cell r="B9039" t="str">
            <v>155661633</v>
          </cell>
          <cell r="BH9039">
            <v>257.33999999999997</v>
          </cell>
        </row>
        <row r="9040">
          <cell r="B9040" t="str">
            <v>155661670</v>
          </cell>
          <cell r="BH9040">
            <v>1845.79</v>
          </cell>
        </row>
        <row r="9041">
          <cell r="B9041" t="str">
            <v>155661671</v>
          </cell>
          <cell r="BH9041">
            <v>2227.6799999999998</v>
          </cell>
        </row>
        <row r="9042">
          <cell r="B9042" t="str">
            <v>155661672</v>
          </cell>
          <cell r="BH9042">
            <v>1909.44</v>
          </cell>
        </row>
        <row r="9043">
          <cell r="B9043" t="str">
            <v>155661680</v>
          </cell>
          <cell r="BH9043">
            <v>3023.28</v>
          </cell>
        </row>
        <row r="9044">
          <cell r="B9044" t="str">
            <v>155661681</v>
          </cell>
          <cell r="BH9044">
            <v>3474.12</v>
          </cell>
        </row>
        <row r="9045">
          <cell r="B9045" t="str">
            <v>155661682</v>
          </cell>
          <cell r="BH9045">
            <v>3208.92</v>
          </cell>
        </row>
        <row r="9046">
          <cell r="B9046" t="str">
            <v>155661695</v>
          </cell>
          <cell r="BH9046">
            <v>336.43</v>
          </cell>
        </row>
        <row r="9047">
          <cell r="B9047" t="str">
            <v>155661696</v>
          </cell>
          <cell r="BH9047">
            <v>131.03</v>
          </cell>
        </row>
        <row r="9048">
          <cell r="B9048" t="str">
            <v>155661697</v>
          </cell>
          <cell r="BH9048">
            <v>243.17</v>
          </cell>
        </row>
        <row r="9049">
          <cell r="B9049" t="str">
            <v>155661744</v>
          </cell>
          <cell r="BH9049">
            <v>400.4</v>
          </cell>
        </row>
        <row r="9050">
          <cell r="B9050" t="str">
            <v>155661745</v>
          </cell>
          <cell r="BH9050">
            <v>478.4</v>
          </cell>
        </row>
        <row r="9051">
          <cell r="B9051" t="str">
            <v>155661762</v>
          </cell>
          <cell r="BH9051">
            <v>1430.28</v>
          </cell>
        </row>
        <row r="9052">
          <cell r="B9052" t="str">
            <v>155661780</v>
          </cell>
          <cell r="BH9052">
            <v>9707.2999999999993</v>
          </cell>
        </row>
        <row r="9053">
          <cell r="B9053" t="str">
            <v>155661781</v>
          </cell>
          <cell r="BH9053">
            <v>6879.29</v>
          </cell>
        </row>
        <row r="9054">
          <cell r="B9054" t="str">
            <v>155661782</v>
          </cell>
          <cell r="BH9054">
            <v>6879.29</v>
          </cell>
        </row>
        <row r="9055">
          <cell r="B9055" t="str">
            <v>155661783</v>
          </cell>
          <cell r="BH9055">
            <v>12651.52</v>
          </cell>
        </row>
        <row r="9056">
          <cell r="B9056" t="str">
            <v>155661785</v>
          </cell>
          <cell r="BH9056">
            <v>13519.34</v>
          </cell>
        </row>
        <row r="9057">
          <cell r="B9057" t="str">
            <v>155661786</v>
          </cell>
          <cell r="BH9057">
            <v>7503.67</v>
          </cell>
        </row>
        <row r="9058">
          <cell r="B9058" t="str">
            <v>155661787</v>
          </cell>
          <cell r="BH9058">
            <v>4997.91</v>
          </cell>
        </row>
        <row r="9059">
          <cell r="B9059" t="str">
            <v>155661788</v>
          </cell>
          <cell r="BH9059">
            <v>6065.63</v>
          </cell>
        </row>
        <row r="9060">
          <cell r="B9060" t="str">
            <v>155661789</v>
          </cell>
          <cell r="BH9060">
            <v>8107.98</v>
          </cell>
        </row>
        <row r="9061">
          <cell r="B9061" t="str">
            <v>155661805</v>
          </cell>
          <cell r="BH9061">
            <v>1434.33</v>
          </cell>
        </row>
        <row r="9062">
          <cell r="B9062" t="str">
            <v>155661806</v>
          </cell>
          <cell r="BH9062">
            <v>1904.14</v>
          </cell>
        </row>
        <row r="9063">
          <cell r="B9063" t="str">
            <v>155661808</v>
          </cell>
          <cell r="BH9063">
            <v>1504.16</v>
          </cell>
        </row>
        <row r="9064">
          <cell r="B9064" t="str">
            <v>155661810</v>
          </cell>
          <cell r="BH9064">
            <v>1079.06</v>
          </cell>
        </row>
        <row r="9065">
          <cell r="B9065" t="str">
            <v>155661813</v>
          </cell>
          <cell r="BH9065">
            <v>587.67999999999995</v>
          </cell>
        </row>
        <row r="9066">
          <cell r="B9066" t="str">
            <v>155661816</v>
          </cell>
          <cell r="BH9066">
            <v>833.87</v>
          </cell>
        </row>
        <row r="9067">
          <cell r="B9067" t="str">
            <v>155661818</v>
          </cell>
          <cell r="BH9067">
            <v>1308.43</v>
          </cell>
        </row>
        <row r="9068">
          <cell r="B9068" t="str">
            <v>155661819</v>
          </cell>
          <cell r="BH9068">
            <v>323.45</v>
          </cell>
        </row>
        <row r="9069">
          <cell r="B9069" t="str">
            <v>155661821</v>
          </cell>
          <cell r="BH9069">
            <v>935.68</v>
          </cell>
        </row>
        <row r="9070">
          <cell r="B9070" t="str">
            <v>155661822</v>
          </cell>
          <cell r="BH9070">
            <v>827.42</v>
          </cell>
        </row>
        <row r="9071">
          <cell r="B9071" t="str">
            <v>155661823</v>
          </cell>
          <cell r="BH9071">
            <v>99.29</v>
          </cell>
        </row>
        <row r="9072">
          <cell r="B9072" t="str">
            <v>155661824</v>
          </cell>
          <cell r="BH9072">
            <v>3606.72</v>
          </cell>
        </row>
        <row r="9073">
          <cell r="B9073" t="str">
            <v>155661825</v>
          </cell>
          <cell r="BH9073">
            <v>3606.72</v>
          </cell>
        </row>
        <row r="9074">
          <cell r="B9074" t="str">
            <v>155661828</v>
          </cell>
          <cell r="BH9074">
            <v>188.58</v>
          </cell>
        </row>
        <row r="9075">
          <cell r="B9075" t="str">
            <v>155661833</v>
          </cell>
          <cell r="BH9075">
            <v>165.48</v>
          </cell>
        </row>
        <row r="9076">
          <cell r="B9076" t="str">
            <v>155661837</v>
          </cell>
          <cell r="BH9076">
            <v>661.94</v>
          </cell>
        </row>
        <row r="9077">
          <cell r="B9077" t="str">
            <v>155661844</v>
          </cell>
          <cell r="BH9077">
            <v>159.12</v>
          </cell>
        </row>
        <row r="9078">
          <cell r="B9078" t="str">
            <v>155661845</v>
          </cell>
          <cell r="BH9078">
            <v>1436.62</v>
          </cell>
        </row>
        <row r="9079">
          <cell r="B9079" t="str">
            <v>155661846</v>
          </cell>
          <cell r="BH9079">
            <v>1522.79</v>
          </cell>
        </row>
        <row r="9080">
          <cell r="B9080" t="str">
            <v>155661847</v>
          </cell>
          <cell r="BH9080">
            <v>1574.74</v>
          </cell>
        </row>
        <row r="9081">
          <cell r="B9081" t="str">
            <v>155661848</v>
          </cell>
          <cell r="BH9081">
            <v>1486.34</v>
          </cell>
        </row>
        <row r="9082">
          <cell r="B9082" t="str">
            <v>155661849</v>
          </cell>
          <cell r="BH9082">
            <v>12.36</v>
          </cell>
        </row>
        <row r="9083">
          <cell r="B9083" t="str">
            <v>155661854</v>
          </cell>
          <cell r="BH9083">
            <v>60.47</v>
          </cell>
        </row>
        <row r="9084">
          <cell r="B9084" t="str">
            <v>155661856</v>
          </cell>
          <cell r="BH9084">
            <v>11.88</v>
          </cell>
        </row>
        <row r="9085">
          <cell r="B9085" t="str">
            <v>155661870</v>
          </cell>
          <cell r="BH9085">
            <v>649.9</v>
          </cell>
        </row>
        <row r="9086">
          <cell r="B9086" t="str">
            <v>155661871</v>
          </cell>
          <cell r="BH9086">
            <v>209.54</v>
          </cell>
        </row>
        <row r="9087">
          <cell r="B9087" t="str">
            <v>155661872</v>
          </cell>
          <cell r="BH9087">
            <v>1260.73</v>
          </cell>
        </row>
        <row r="9088">
          <cell r="B9088" t="str">
            <v>155661873</v>
          </cell>
          <cell r="BH9088">
            <v>522.94000000000005</v>
          </cell>
        </row>
        <row r="9089">
          <cell r="B9089" t="str">
            <v>155661880</v>
          </cell>
          <cell r="BH9089">
            <v>5335.15</v>
          </cell>
        </row>
        <row r="9090">
          <cell r="B9090" t="str">
            <v>155661887</v>
          </cell>
          <cell r="BH9090">
            <v>385.18</v>
          </cell>
        </row>
        <row r="9091">
          <cell r="B9091" t="str">
            <v>155661890</v>
          </cell>
          <cell r="BH9091">
            <v>7922.27</v>
          </cell>
        </row>
        <row r="9092">
          <cell r="B9092" t="str">
            <v>155661902</v>
          </cell>
          <cell r="BH9092">
            <v>8975.59</v>
          </cell>
        </row>
        <row r="9093">
          <cell r="B9093" t="str">
            <v>155661904</v>
          </cell>
          <cell r="BH9093">
            <v>10544.51</v>
          </cell>
        </row>
        <row r="9094">
          <cell r="B9094" t="str">
            <v>155661905</v>
          </cell>
          <cell r="BH9094">
            <v>10544.51</v>
          </cell>
        </row>
        <row r="9095">
          <cell r="B9095" t="str">
            <v>155661906</v>
          </cell>
          <cell r="BH9095">
            <v>9999.4500000000007</v>
          </cell>
        </row>
        <row r="9096">
          <cell r="B9096" t="str">
            <v>155661911</v>
          </cell>
          <cell r="BH9096">
            <v>11305.3</v>
          </cell>
        </row>
        <row r="9097">
          <cell r="B9097" t="str">
            <v>155661916</v>
          </cell>
          <cell r="BH9097">
            <v>13220.5</v>
          </cell>
        </row>
        <row r="9098">
          <cell r="B9098" t="str">
            <v>155661918</v>
          </cell>
          <cell r="BH9098">
            <v>9573.16</v>
          </cell>
        </row>
        <row r="9099">
          <cell r="B9099" t="str">
            <v>155661922</v>
          </cell>
          <cell r="BH9099">
            <v>11344.56</v>
          </cell>
        </row>
        <row r="9100">
          <cell r="B9100" t="str">
            <v>155661925</v>
          </cell>
          <cell r="BH9100">
            <v>12464.27</v>
          </cell>
        </row>
        <row r="9101">
          <cell r="B9101" t="str">
            <v>155661926</v>
          </cell>
          <cell r="BH9101">
            <v>11605.14</v>
          </cell>
        </row>
        <row r="9102">
          <cell r="B9102" t="str">
            <v>155661928</v>
          </cell>
          <cell r="BH9102">
            <v>9946.93</v>
          </cell>
        </row>
        <row r="9103">
          <cell r="B9103" t="str">
            <v>155661935</v>
          </cell>
          <cell r="BH9103">
            <v>10918.27</v>
          </cell>
        </row>
        <row r="9104">
          <cell r="B9104" t="str">
            <v>155661948</v>
          </cell>
          <cell r="BH9104">
            <v>7810.69</v>
          </cell>
        </row>
        <row r="9105">
          <cell r="B9105" t="str">
            <v>155661952</v>
          </cell>
          <cell r="BH9105">
            <v>12622.92</v>
          </cell>
        </row>
        <row r="9106">
          <cell r="B9106" t="str">
            <v>155661960</v>
          </cell>
          <cell r="BH9106">
            <v>13167.98</v>
          </cell>
        </row>
        <row r="9107">
          <cell r="B9107" t="str">
            <v>155661961</v>
          </cell>
          <cell r="BH9107">
            <v>13049.21</v>
          </cell>
        </row>
        <row r="9108">
          <cell r="B9108" t="str">
            <v>155661966</v>
          </cell>
          <cell r="BH9108">
            <v>9520.64</v>
          </cell>
        </row>
        <row r="9109">
          <cell r="B9109" t="str">
            <v>155661973</v>
          </cell>
          <cell r="BH9109">
            <v>12249.15</v>
          </cell>
        </row>
        <row r="9110">
          <cell r="B9110" t="str">
            <v>155661999</v>
          </cell>
          <cell r="BH9110">
            <v>11626.13</v>
          </cell>
        </row>
        <row r="9111">
          <cell r="B9111" t="str">
            <v>155662005</v>
          </cell>
          <cell r="BH9111">
            <v>9669</v>
          </cell>
        </row>
        <row r="9112">
          <cell r="B9112" t="str">
            <v>155662010</v>
          </cell>
          <cell r="BH9112">
            <v>732.75</v>
          </cell>
        </row>
        <row r="9113">
          <cell r="B9113" t="str">
            <v>155662020</v>
          </cell>
          <cell r="BH9113">
            <v>1296.26</v>
          </cell>
        </row>
        <row r="9114">
          <cell r="B9114" t="str">
            <v>155662021</v>
          </cell>
          <cell r="BH9114">
            <v>245.33</v>
          </cell>
        </row>
        <row r="9115">
          <cell r="B9115" t="str">
            <v>155662030</v>
          </cell>
          <cell r="BH9115">
            <v>1743.18</v>
          </cell>
        </row>
        <row r="9116">
          <cell r="B9116" t="str">
            <v>155662031</v>
          </cell>
          <cell r="BH9116">
            <v>450.09</v>
          </cell>
        </row>
        <row r="9117">
          <cell r="B9117" t="str">
            <v>155662050</v>
          </cell>
          <cell r="BH9117">
            <v>2594.09</v>
          </cell>
        </row>
        <row r="9118">
          <cell r="B9118" t="str">
            <v>155662051</v>
          </cell>
          <cell r="BH9118">
            <v>679.79</v>
          </cell>
        </row>
        <row r="9119">
          <cell r="B9119" t="str">
            <v>155662060</v>
          </cell>
          <cell r="BH9119">
            <v>2864.1</v>
          </cell>
        </row>
        <row r="9120">
          <cell r="B9120" t="str">
            <v>155662062</v>
          </cell>
          <cell r="BH9120">
            <v>439.88</v>
          </cell>
        </row>
        <row r="9121">
          <cell r="B9121" t="str">
            <v>155662099</v>
          </cell>
          <cell r="BH9121">
            <v>1051.58</v>
          </cell>
        </row>
        <row r="9122">
          <cell r="B9122" t="str">
            <v>155662105</v>
          </cell>
          <cell r="BH9122">
            <v>9907.67</v>
          </cell>
        </row>
        <row r="9123">
          <cell r="B9123" t="str">
            <v>155662110</v>
          </cell>
          <cell r="BH9123">
            <v>13280.1</v>
          </cell>
        </row>
        <row r="9124">
          <cell r="B9124" t="str">
            <v>155662114</v>
          </cell>
          <cell r="BH9124">
            <v>12622.92</v>
          </cell>
        </row>
        <row r="9125">
          <cell r="B9125" t="str">
            <v>155662120</v>
          </cell>
          <cell r="BH9125">
            <v>10874.02</v>
          </cell>
        </row>
        <row r="9126">
          <cell r="B9126" t="str">
            <v>155662121</v>
          </cell>
          <cell r="BH9126">
            <v>13240.84</v>
          </cell>
        </row>
        <row r="9127">
          <cell r="B9127" t="str">
            <v>155662122</v>
          </cell>
          <cell r="BH9127">
            <v>10643.13</v>
          </cell>
        </row>
        <row r="9128">
          <cell r="B9128" t="str">
            <v>155662144</v>
          </cell>
          <cell r="BH9128">
            <v>13009.96</v>
          </cell>
        </row>
        <row r="9129">
          <cell r="B9129" t="str">
            <v>155662148</v>
          </cell>
          <cell r="BH9129">
            <v>14885.25</v>
          </cell>
        </row>
        <row r="9130">
          <cell r="B9130" t="str">
            <v>155662149</v>
          </cell>
          <cell r="BH9130">
            <v>14766.49</v>
          </cell>
        </row>
        <row r="9131">
          <cell r="B9131" t="str">
            <v>155662154</v>
          </cell>
          <cell r="BH9131">
            <v>10216.84</v>
          </cell>
        </row>
        <row r="9132">
          <cell r="B9132" t="str">
            <v>155662500</v>
          </cell>
          <cell r="BH9132">
            <v>20911.009999999998</v>
          </cell>
        </row>
        <row r="9133">
          <cell r="B9133" t="str">
            <v>155662501</v>
          </cell>
          <cell r="BH9133">
            <v>36453.620000000003</v>
          </cell>
        </row>
        <row r="9134">
          <cell r="B9134" t="str">
            <v>155662502</v>
          </cell>
          <cell r="BH9134">
            <v>24227.279999999999</v>
          </cell>
        </row>
        <row r="9135">
          <cell r="B9135" t="str">
            <v>155662503</v>
          </cell>
          <cell r="BH9135">
            <v>29937.91</v>
          </cell>
        </row>
        <row r="9136">
          <cell r="B9136" t="str">
            <v>155662504</v>
          </cell>
          <cell r="BH9136">
            <v>31425.79</v>
          </cell>
        </row>
        <row r="9137">
          <cell r="B9137" t="str">
            <v>155662505</v>
          </cell>
          <cell r="BH9137">
            <v>40558.199999999997</v>
          </cell>
        </row>
        <row r="9138">
          <cell r="B9138" t="str">
            <v>155662506</v>
          </cell>
          <cell r="BH9138">
            <v>29764.48</v>
          </cell>
        </row>
        <row r="9139">
          <cell r="B9139" t="str">
            <v>155662507</v>
          </cell>
          <cell r="BH9139">
            <v>33341.9</v>
          </cell>
        </row>
        <row r="9140">
          <cell r="B9140" t="str">
            <v>155662508</v>
          </cell>
          <cell r="BH9140">
            <v>30547.02</v>
          </cell>
        </row>
        <row r="9141">
          <cell r="B9141" t="str">
            <v>155662509</v>
          </cell>
          <cell r="BH9141">
            <v>28845.14</v>
          </cell>
        </row>
        <row r="9142">
          <cell r="B9142" t="str">
            <v>155662510</v>
          </cell>
          <cell r="BH9142">
            <v>33720.300000000003</v>
          </cell>
        </row>
        <row r="9143">
          <cell r="B9143" t="str">
            <v>155662511</v>
          </cell>
          <cell r="BH9143">
            <v>24642.639999999999</v>
          </cell>
        </row>
        <row r="9144">
          <cell r="B9144" t="str">
            <v>155662512</v>
          </cell>
          <cell r="BH9144">
            <v>45121.01</v>
          </cell>
        </row>
        <row r="9145">
          <cell r="B9145" t="str">
            <v>155662513</v>
          </cell>
          <cell r="BH9145">
            <v>33484.79</v>
          </cell>
        </row>
        <row r="9146">
          <cell r="B9146" t="str">
            <v>155662514</v>
          </cell>
          <cell r="BH9146">
            <v>46114.19</v>
          </cell>
        </row>
        <row r="9147">
          <cell r="B9147" t="str">
            <v>155662515</v>
          </cell>
          <cell r="BH9147">
            <v>63741.01</v>
          </cell>
        </row>
        <row r="9148">
          <cell r="B9148" t="str">
            <v>155662516</v>
          </cell>
          <cell r="BH9148">
            <v>35847.269999999997</v>
          </cell>
        </row>
        <row r="9149">
          <cell r="B9149" t="str">
            <v>155662517</v>
          </cell>
          <cell r="BH9149">
            <v>35179.65</v>
          </cell>
        </row>
        <row r="9150">
          <cell r="B9150" t="str">
            <v>155662518</v>
          </cell>
          <cell r="BH9150">
            <v>39431.699999999997</v>
          </cell>
        </row>
        <row r="9151">
          <cell r="B9151" t="str">
            <v>155662519</v>
          </cell>
          <cell r="BH9151">
            <v>70189.45</v>
          </cell>
        </row>
        <row r="9152">
          <cell r="B9152" t="str">
            <v>155662520</v>
          </cell>
          <cell r="BH9152">
            <v>28025.82</v>
          </cell>
        </row>
        <row r="9153">
          <cell r="B9153" t="str">
            <v>155662521</v>
          </cell>
          <cell r="BH9153">
            <v>29405.63</v>
          </cell>
        </row>
        <row r="9154">
          <cell r="B9154" t="str">
            <v>155662522</v>
          </cell>
          <cell r="BH9154">
            <v>21845.94</v>
          </cell>
        </row>
        <row r="9155">
          <cell r="B9155" t="str">
            <v>155662523</v>
          </cell>
          <cell r="BH9155">
            <v>37432.04</v>
          </cell>
        </row>
        <row r="9156">
          <cell r="B9156" t="str">
            <v>155662524</v>
          </cell>
          <cell r="BH9156">
            <v>24470.59</v>
          </cell>
        </row>
        <row r="9157">
          <cell r="B9157" t="str">
            <v>155662525</v>
          </cell>
          <cell r="BH9157">
            <v>45531.37</v>
          </cell>
        </row>
        <row r="9158">
          <cell r="B9158" t="str">
            <v>155662526</v>
          </cell>
          <cell r="BH9158">
            <v>27377.24</v>
          </cell>
        </row>
        <row r="9159">
          <cell r="B9159" t="str">
            <v>155662527</v>
          </cell>
          <cell r="BH9159">
            <v>36589.03</v>
          </cell>
        </row>
        <row r="9160">
          <cell r="B9160" t="str">
            <v>155662528</v>
          </cell>
          <cell r="BH9160">
            <v>24667.23</v>
          </cell>
        </row>
        <row r="9161">
          <cell r="B9161" t="str">
            <v>155662529</v>
          </cell>
          <cell r="BH9161">
            <v>28255.09</v>
          </cell>
        </row>
        <row r="9162">
          <cell r="B9162" t="str">
            <v>155662530</v>
          </cell>
          <cell r="BH9162">
            <v>32483.15</v>
          </cell>
        </row>
        <row r="9163">
          <cell r="B9163" t="str">
            <v>155662531</v>
          </cell>
          <cell r="BH9163">
            <v>35899.449999999997</v>
          </cell>
        </row>
        <row r="9164">
          <cell r="B9164" t="str">
            <v>155662532</v>
          </cell>
          <cell r="BH9164">
            <v>31720.04</v>
          </cell>
        </row>
        <row r="9165">
          <cell r="B9165" t="str">
            <v>155662534</v>
          </cell>
          <cell r="BH9165">
            <v>23618.5</v>
          </cell>
        </row>
        <row r="9166">
          <cell r="B9166" t="str">
            <v>155662535</v>
          </cell>
          <cell r="BH9166">
            <v>38713.440000000002</v>
          </cell>
        </row>
        <row r="9167">
          <cell r="B9167" t="str">
            <v>155662536</v>
          </cell>
          <cell r="BH9167">
            <v>40224.71</v>
          </cell>
        </row>
        <row r="9168">
          <cell r="B9168" t="str">
            <v>155662537</v>
          </cell>
          <cell r="BH9168">
            <v>20657.099999999999</v>
          </cell>
        </row>
        <row r="9169">
          <cell r="B9169" t="str">
            <v>155662538</v>
          </cell>
          <cell r="BH9169">
            <v>34684.15</v>
          </cell>
        </row>
        <row r="9170">
          <cell r="B9170" t="str">
            <v>155662539</v>
          </cell>
          <cell r="BH9170">
            <v>32377.759999999998</v>
          </cell>
        </row>
        <row r="9171">
          <cell r="B9171" t="str">
            <v>155662540</v>
          </cell>
          <cell r="BH9171">
            <v>39990.76</v>
          </cell>
        </row>
        <row r="9172">
          <cell r="B9172" t="str">
            <v>155662541</v>
          </cell>
          <cell r="BH9172">
            <v>32366.15</v>
          </cell>
        </row>
        <row r="9173">
          <cell r="B9173" t="str">
            <v>155662542</v>
          </cell>
          <cell r="BH9173">
            <v>43502.21</v>
          </cell>
        </row>
        <row r="9174">
          <cell r="B9174" t="str">
            <v>155662543</v>
          </cell>
          <cell r="BH9174">
            <v>26098.1</v>
          </cell>
        </row>
        <row r="9175">
          <cell r="B9175" t="str">
            <v>155662544</v>
          </cell>
          <cell r="BH9175">
            <v>28567.84</v>
          </cell>
        </row>
        <row r="9176">
          <cell r="B9176" t="str">
            <v>155662545</v>
          </cell>
          <cell r="BH9176">
            <v>53301.79</v>
          </cell>
        </row>
        <row r="9177">
          <cell r="B9177" t="str">
            <v>155662546</v>
          </cell>
          <cell r="BH9177">
            <v>39356.33</v>
          </cell>
        </row>
        <row r="9178">
          <cell r="B9178" t="str">
            <v>155662547</v>
          </cell>
          <cell r="BH9178">
            <v>47648.21</v>
          </cell>
        </row>
        <row r="9179">
          <cell r="B9179" t="str">
            <v>155662548</v>
          </cell>
          <cell r="BH9179">
            <v>27681.24</v>
          </cell>
        </row>
        <row r="9180">
          <cell r="B9180" t="str">
            <v>155662549</v>
          </cell>
          <cell r="BH9180">
            <v>29791.24</v>
          </cell>
        </row>
        <row r="9181">
          <cell r="B9181" t="str">
            <v>155662550</v>
          </cell>
          <cell r="BH9181">
            <v>65328.85</v>
          </cell>
        </row>
        <row r="9182">
          <cell r="B9182" t="str">
            <v>155662551</v>
          </cell>
          <cell r="BH9182">
            <v>33045.269999999997</v>
          </cell>
        </row>
        <row r="9183">
          <cell r="B9183" t="str">
            <v>155662552</v>
          </cell>
          <cell r="BH9183">
            <v>39432.82</v>
          </cell>
        </row>
        <row r="9184">
          <cell r="B9184" t="str">
            <v>155662553</v>
          </cell>
          <cell r="BH9184">
            <v>33573.120000000003</v>
          </cell>
        </row>
        <row r="9185">
          <cell r="B9185" t="str">
            <v>155662554</v>
          </cell>
          <cell r="BH9185">
            <v>45598.19</v>
          </cell>
        </row>
        <row r="9186">
          <cell r="B9186" t="str">
            <v>155662555</v>
          </cell>
          <cell r="BH9186">
            <v>54081.93</v>
          </cell>
        </row>
        <row r="9187">
          <cell r="B9187" t="str">
            <v>155662556</v>
          </cell>
          <cell r="BH9187">
            <v>68790.83</v>
          </cell>
        </row>
        <row r="9188">
          <cell r="B9188" t="str">
            <v>155662557</v>
          </cell>
          <cell r="BH9188">
            <v>34118.800000000003</v>
          </cell>
        </row>
        <row r="9189">
          <cell r="B9189" t="str">
            <v>155662558</v>
          </cell>
          <cell r="BH9189">
            <v>36653.18</v>
          </cell>
        </row>
        <row r="9190">
          <cell r="B9190" t="str">
            <v>155662559</v>
          </cell>
          <cell r="BH9190">
            <v>35068.639999999999</v>
          </cell>
        </row>
        <row r="9191">
          <cell r="B9191" t="str">
            <v>155662560</v>
          </cell>
          <cell r="BH9191">
            <v>35003.699999999997</v>
          </cell>
        </row>
        <row r="9192">
          <cell r="B9192" t="str">
            <v>155662561</v>
          </cell>
          <cell r="BH9192">
            <v>21194.12</v>
          </cell>
        </row>
        <row r="9193">
          <cell r="B9193" t="str">
            <v>155662562</v>
          </cell>
          <cell r="BH9193">
            <v>24785.48</v>
          </cell>
        </row>
        <row r="9194">
          <cell r="B9194" t="str">
            <v>155662563</v>
          </cell>
          <cell r="BH9194">
            <v>46908.09</v>
          </cell>
        </row>
        <row r="9195">
          <cell r="B9195" t="str">
            <v>155662564</v>
          </cell>
          <cell r="BH9195">
            <v>47746.44</v>
          </cell>
        </row>
        <row r="9196">
          <cell r="B9196" t="str">
            <v>155662565</v>
          </cell>
          <cell r="BH9196">
            <v>55198.44</v>
          </cell>
        </row>
        <row r="9197">
          <cell r="B9197" t="str">
            <v>155662566</v>
          </cell>
          <cell r="BH9197">
            <v>37924.980000000003</v>
          </cell>
        </row>
        <row r="9198">
          <cell r="B9198" t="str">
            <v>155662567</v>
          </cell>
          <cell r="BH9198">
            <v>28991.96</v>
          </cell>
        </row>
        <row r="9199">
          <cell r="B9199" t="str">
            <v>155662568</v>
          </cell>
          <cell r="BH9199">
            <v>70003.259999999995</v>
          </cell>
        </row>
        <row r="9200">
          <cell r="B9200" t="str">
            <v>155662569</v>
          </cell>
          <cell r="BH9200">
            <v>32767.86</v>
          </cell>
        </row>
        <row r="9201">
          <cell r="B9201" t="str">
            <v>155662570</v>
          </cell>
          <cell r="BH9201">
            <v>24103.09</v>
          </cell>
        </row>
        <row r="9202">
          <cell r="B9202" t="str">
            <v>155662571</v>
          </cell>
          <cell r="BH9202">
            <v>31066.02</v>
          </cell>
        </row>
        <row r="9203">
          <cell r="B9203" t="str">
            <v>155662572</v>
          </cell>
          <cell r="BH9203">
            <v>39856.519999999997</v>
          </cell>
        </row>
        <row r="9204">
          <cell r="B9204" t="str">
            <v>155662573</v>
          </cell>
          <cell r="BH9204">
            <v>35035.11</v>
          </cell>
        </row>
        <row r="9205">
          <cell r="B9205" t="str">
            <v>155662574</v>
          </cell>
          <cell r="BH9205">
            <v>26656.34</v>
          </cell>
        </row>
        <row r="9206">
          <cell r="B9206" t="str">
            <v>155662575</v>
          </cell>
          <cell r="BH9206">
            <v>27175.35</v>
          </cell>
        </row>
        <row r="9207">
          <cell r="B9207" t="str">
            <v>155662576</v>
          </cell>
          <cell r="BH9207">
            <v>33982.49</v>
          </cell>
        </row>
        <row r="9208">
          <cell r="B9208" t="str">
            <v>155662577</v>
          </cell>
          <cell r="BH9208">
            <v>34575.06</v>
          </cell>
        </row>
        <row r="9209">
          <cell r="B9209" t="str">
            <v>155662578</v>
          </cell>
          <cell r="BH9209">
            <v>33890.47</v>
          </cell>
        </row>
        <row r="9210">
          <cell r="B9210" t="str">
            <v>155662579</v>
          </cell>
          <cell r="BH9210">
            <v>37218.6</v>
          </cell>
        </row>
        <row r="9211">
          <cell r="B9211" t="str">
            <v>155662580</v>
          </cell>
          <cell r="BH9211">
            <v>43209</v>
          </cell>
        </row>
        <row r="9212">
          <cell r="B9212" t="str">
            <v>155662581</v>
          </cell>
          <cell r="BH9212">
            <v>46938.97</v>
          </cell>
        </row>
        <row r="9213">
          <cell r="B9213" t="str">
            <v>155662582</v>
          </cell>
          <cell r="BH9213">
            <v>33960.410000000003</v>
          </cell>
        </row>
        <row r="9214">
          <cell r="B9214" t="str">
            <v>155662583</v>
          </cell>
          <cell r="BH9214">
            <v>31832.26</v>
          </cell>
        </row>
        <row r="9215">
          <cell r="B9215" t="str">
            <v>155662584</v>
          </cell>
          <cell r="BH9215">
            <v>34695.11</v>
          </cell>
        </row>
        <row r="9216">
          <cell r="B9216" t="str">
            <v>155662585</v>
          </cell>
          <cell r="BH9216">
            <v>32417.69</v>
          </cell>
        </row>
        <row r="9217">
          <cell r="B9217" t="str">
            <v>155662586</v>
          </cell>
          <cell r="BH9217">
            <v>32624.1</v>
          </cell>
        </row>
        <row r="9218">
          <cell r="B9218" t="str">
            <v>155662587</v>
          </cell>
          <cell r="BH9218">
            <v>17863.34</v>
          </cell>
        </row>
        <row r="9219">
          <cell r="B9219" t="str">
            <v>155662588</v>
          </cell>
          <cell r="BH9219">
            <v>49163.65</v>
          </cell>
        </row>
        <row r="9220">
          <cell r="B9220" t="str">
            <v>155662589</v>
          </cell>
          <cell r="BH9220">
            <v>19589.580000000002</v>
          </cell>
        </row>
        <row r="9221">
          <cell r="B9221" t="str">
            <v>155662590</v>
          </cell>
          <cell r="BH9221">
            <v>28153.31</v>
          </cell>
        </row>
        <row r="9222">
          <cell r="B9222" t="str">
            <v>155662591</v>
          </cell>
          <cell r="BH9222">
            <v>20339.89</v>
          </cell>
        </row>
        <row r="9223">
          <cell r="B9223" t="str">
            <v>155662592</v>
          </cell>
          <cell r="BH9223">
            <v>34504.21</v>
          </cell>
        </row>
        <row r="9224">
          <cell r="B9224" t="str">
            <v>155662593</v>
          </cell>
          <cell r="BH9224">
            <v>30066.61</v>
          </cell>
        </row>
        <row r="9225">
          <cell r="B9225" t="str">
            <v>155662594</v>
          </cell>
          <cell r="BH9225">
            <v>22784.34</v>
          </cell>
        </row>
        <row r="9226">
          <cell r="B9226" t="str">
            <v>155662595</v>
          </cell>
          <cell r="BH9226">
            <v>21763.66</v>
          </cell>
        </row>
        <row r="9227">
          <cell r="B9227" t="str">
            <v>155662596</v>
          </cell>
          <cell r="BH9227">
            <v>34564.78</v>
          </cell>
        </row>
        <row r="9228">
          <cell r="B9228" t="str">
            <v>155662597</v>
          </cell>
          <cell r="BH9228">
            <v>24089.61</v>
          </cell>
        </row>
        <row r="9229">
          <cell r="B9229" t="str">
            <v>155662598</v>
          </cell>
          <cell r="BH9229">
            <v>26409.11</v>
          </cell>
        </row>
        <row r="9230">
          <cell r="B9230" t="str">
            <v>155662599</v>
          </cell>
          <cell r="BH9230">
            <v>24608.61</v>
          </cell>
        </row>
        <row r="9231">
          <cell r="B9231" t="str">
            <v>155662600</v>
          </cell>
          <cell r="BH9231">
            <v>35124.449999999997</v>
          </cell>
        </row>
        <row r="9232">
          <cell r="B9232" t="str">
            <v>155662601</v>
          </cell>
          <cell r="BH9232">
            <v>25114.16</v>
          </cell>
        </row>
        <row r="9233">
          <cell r="B9233" t="str">
            <v>155662602</v>
          </cell>
          <cell r="BH9233">
            <v>35068.639999999999</v>
          </cell>
        </row>
        <row r="9234">
          <cell r="B9234" t="str">
            <v>155662603</v>
          </cell>
          <cell r="BH9234">
            <v>20734.28</v>
          </cell>
        </row>
        <row r="9235">
          <cell r="B9235" t="str">
            <v>155662604</v>
          </cell>
          <cell r="BH9235">
            <v>29161.72</v>
          </cell>
        </row>
        <row r="9236">
          <cell r="B9236" t="str">
            <v>155662605</v>
          </cell>
          <cell r="BH9236">
            <v>19472.93</v>
          </cell>
        </row>
        <row r="9237">
          <cell r="B9237" t="str">
            <v>155662606</v>
          </cell>
          <cell r="BH9237">
            <v>19991.939999999999</v>
          </cell>
        </row>
        <row r="9238">
          <cell r="B9238" t="str">
            <v>155662607</v>
          </cell>
          <cell r="BH9238">
            <v>25254.51</v>
          </cell>
        </row>
        <row r="9239">
          <cell r="B9239" t="str">
            <v>155662608</v>
          </cell>
          <cell r="BH9239">
            <v>25773.51</v>
          </cell>
        </row>
        <row r="9240">
          <cell r="B9240" t="str">
            <v>155662609</v>
          </cell>
          <cell r="BH9240">
            <v>29685.11</v>
          </cell>
        </row>
        <row r="9241">
          <cell r="B9241" t="str">
            <v>155662610</v>
          </cell>
          <cell r="BH9241">
            <v>21788.15</v>
          </cell>
        </row>
        <row r="9242">
          <cell r="B9242" t="str">
            <v>155662611</v>
          </cell>
          <cell r="BH9242">
            <v>36340.44</v>
          </cell>
        </row>
        <row r="9243">
          <cell r="B9243" t="str">
            <v>155662612</v>
          </cell>
          <cell r="BH9243">
            <v>28487.16</v>
          </cell>
        </row>
        <row r="9244">
          <cell r="B9244" t="str">
            <v>155662613</v>
          </cell>
          <cell r="BH9244">
            <v>23591.599999999999</v>
          </cell>
        </row>
        <row r="9245">
          <cell r="B9245" t="str">
            <v>155662614</v>
          </cell>
          <cell r="BH9245">
            <v>24383.01</v>
          </cell>
        </row>
        <row r="9246">
          <cell r="B9246" t="str">
            <v>155662615</v>
          </cell>
          <cell r="BH9246">
            <v>27126.54</v>
          </cell>
        </row>
        <row r="9247">
          <cell r="B9247" t="str">
            <v>155662616</v>
          </cell>
          <cell r="BH9247">
            <v>36316.49</v>
          </cell>
        </row>
        <row r="9248">
          <cell r="B9248" t="str">
            <v>155662617</v>
          </cell>
          <cell r="BH9248">
            <v>37909.71</v>
          </cell>
        </row>
        <row r="9249">
          <cell r="B9249" t="str">
            <v>155662618</v>
          </cell>
          <cell r="BH9249">
            <v>27686.68</v>
          </cell>
        </row>
        <row r="9250">
          <cell r="B9250" t="str">
            <v>155662619</v>
          </cell>
          <cell r="BH9250">
            <v>23339.360000000001</v>
          </cell>
        </row>
        <row r="9251">
          <cell r="B9251" t="str">
            <v>155662620</v>
          </cell>
          <cell r="BH9251">
            <v>19079.23</v>
          </cell>
        </row>
        <row r="9252">
          <cell r="B9252" t="str">
            <v>155662621</v>
          </cell>
          <cell r="BH9252">
            <v>24569.43</v>
          </cell>
        </row>
        <row r="9253">
          <cell r="B9253" t="str">
            <v>155662622</v>
          </cell>
          <cell r="BH9253">
            <v>25274.92</v>
          </cell>
        </row>
        <row r="9254">
          <cell r="B9254" t="str">
            <v>155662623</v>
          </cell>
          <cell r="BH9254">
            <v>30731.48</v>
          </cell>
        </row>
        <row r="9255">
          <cell r="B9255" t="str">
            <v>155662624</v>
          </cell>
          <cell r="BH9255">
            <v>49599.360000000001</v>
          </cell>
        </row>
        <row r="9256">
          <cell r="B9256" t="str">
            <v>155662625</v>
          </cell>
          <cell r="BH9256">
            <v>34163.58</v>
          </cell>
        </row>
        <row r="9257">
          <cell r="B9257" t="str">
            <v>155662626</v>
          </cell>
          <cell r="BH9257">
            <v>19875.240000000002</v>
          </cell>
        </row>
        <row r="9258">
          <cell r="B9258" t="str">
            <v>155662627</v>
          </cell>
          <cell r="BH9258">
            <v>47755.62</v>
          </cell>
        </row>
        <row r="9259">
          <cell r="B9259" t="str">
            <v>155662628</v>
          </cell>
          <cell r="BH9259">
            <v>31200.25</v>
          </cell>
        </row>
        <row r="9260">
          <cell r="B9260" t="str">
            <v>155662629</v>
          </cell>
          <cell r="BH9260">
            <v>30740.15</v>
          </cell>
        </row>
        <row r="9261">
          <cell r="B9261" t="str">
            <v>155662630</v>
          </cell>
          <cell r="BH9261">
            <v>28469.8</v>
          </cell>
        </row>
        <row r="9262">
          <cell r="B9262" t="str">
            <v>155662631</v>
          </cell>
          <cell r="BH9262">
            <v>35305.279999999999</v>
          </cell>
        </row>
        <row r="9263">
          <cell r="B9263" t="str">
            <v>155662632</v>
          </cell>
          <cell r="BH9263">
            <v>55339.12</v>
          </cell>
        </row>
        <row r="9264">
          <cell r="B9264" t="str">
            <v>155662633</v>
          </cell>
          <cell r="BH9264">
            <v>22758.32</v>
          </cell>
        </row>
        <row r="9265">
          <cell r="B9265" t="str">
            <v>155662634</v>
          </cell>
          <cell r="BH9265">
            <v>24759.02</v>
          </cell>
        </row>
        <row r="9266">
          <cell r="B9266" t="str">
            <v>155662635</v>
          </cell>
          <cell r="BH9266">
            <v>38956.949999999997</v>
          </cell>
        </row>
        <row r="9267">
          <cell r="B9267" t="str">
            <v>155662636</v>
          </cell>
          <cell r="BH9267">
            <v>40194.050000000003</v>
          </cell>
        </row>
        <row r="9268">
          <cell r="B9268" t="str">
            <v>155662637</v>
          </cell>
          <cell r="BH9268">
            <v>25606.68</v>
          </cell>
        </row>
        <row r="9269">
          <cell r="B9269" t="str">
            <v>155662638</v>
          </cell>
          <cell r="BH9269">
            <v>30361.82</v>
          </cell>
        </row>
        <row r="9270">
          <cell r="B9270" t="str">
            <v>155662639</v>
          </cell>
          <cell r="BH9270">
            <v>18761.34</v>
          </cell>
        </row>
        <row r="9271">
          <cell r="B9271" t="str">
            <v>155662640</v>
          </cell>
          <cell r="BH9271">
            <v>21628.23</v>
          </cell>
        </row>
        <row r="9272">
          <cell r="B9272" t="str">
            <v>155662641</v>
          </cell>
          <cell r="BH9272">
            <v>37848.269999999997</v>
          </cell>
        </row>
        <row r="9273">
          <cell r="B9273" t="str">
            <v>155662642</v>
          </cell>
          <cell r="BH9273">
            <v>33417.120000000003</v>
          </cell>
        </row>
        <row r="9274">
          <cell r="B9274" t="str">
            <v>155662643</v>
          </cell>
          <cell r="BH9274">
            <v>30281.87</v>
          </cell>
        </row>
        <row r="9275">
          <cell r="B9275" t="str">
            <v>155662644</v>
          </cell>
          <cell r="BH9275">
            <v>46599.31</v>
          </cell>
        </row>
        <row r="9276">
          <cell r="B9276" t="str">
            <v>155662645</v>
          </cell>
          <cell r="BH9276">
            <v>30215.040000000001</v>
          </cell>
        </row>
        <row r="9277">
          <cell r="B9277" t="str">
            <v>155662646</v>
          </cell>
          <cell r="BH9277">
            <v>24189.53</v>
          </cell>
        </row>
        <row r="9278">
          <cell r="B9278" t="str">
            <v>155662647</v>
          </cell>
          <cell r="BH9278">
            <v>37831.4</v>
          </cell>
        </row>
        <row r="9279">
          <cell r="B9279" t="str">
            <v>155662648</v>
          </cell>
          <cell r="BH9279">
            <v>25589.95</v>
          </cell>
        </row>
        <row r="9280">
          <cell r="B9280" t="str">
            <v>155662649</v>
          </cell>
          <cell r="BH9280">
            <v>34791.11</v>
          </cell>
        </row>
        <row r="9281">
          <cell r="B9281" t="str">
            <v>155662650</v>
          </cell>
          <cell r="BH9281">
            <v>34126.129999999997</v>
          </cell>
        </row>
        <row r="9282">
          <cell r="B9282" t="str">
            <v>155662651</v>
          </cell>
          <cell r="BH9282">
            <v>21102.98</v>
          </cell>
        </row>
        <row r="9283">
          <cell r="B9283" t="str">
            <v>155662652</v>
          </cell>
          <cell r="BH9283">
            <v>26510.69</v>
          </cell>
        </row>
        <row r="9284">
          <cell r="B9284" t="str">
            <v>155662653</v>
          </cell>
          <cell r="BH9284">
            <v>29171.599999999999</v>
          </cell>
        </row>
        <row r="9285">
          <cell r="B9285" t="str">
            <v>155662654</v>
          </cell>
          <cell r="BH9285">
            <v>29665.11</v>
          </cell>
        </row>
        <row r="9286">
          <cell r="B9286" t="str">
            <v>155662655</v>
          </cell>
          <cell r="BH9286">
            <v>29987.7</v>
          </cell>
        </row>
        <row r="9287">
          <cell r="B9287" t="str">
            <v>155662656</v>
          </cell>
          <cell r="BH9287">
            <v>40377.42</v>
          </cell>
        </row>
        <row r="9288">
          <cell r="B9288" t="str">
            <v>155662657</v>
          </cell>
          <cell r="BH9288">
            <v>23465.54</v>
          </cell>
        </row>
        <row r="9289">
          <cell r="B9289" t="str">
            <v>155662658</v>
          </cell>
          <cell r="BH9289">
            <v>24534.67</v>
          </cell>
        </row>
        <row r="9290">
          <cell r="B9290" t="str">
            <v>155662659</v>
          </cell>
          <cell r="BH9290">
            <v>37421.129999999997</v>
          </cell>
        </row>
        <row r="9291">
          <cell r="B9291" t="str">
            <v>155662660</v>
          </cell>
          <cell r="BH9291">
            <v>30926.91</v>
          </cell>
        </row>
        <row r="9292">
          <cell r="B9292" t="str">
            <v>155662661</v>
          </cell>
          <cell r="BH9292">
            <v>43428.35</v>
          </cell>
        </row>
        <row r="9293">
          <cell r="B9293" t="str">
            <v>155662662</v>
          </cell>
          <cell r="BH9293">
            <v>35821.43</v>
          </cell>
        </row>
        <row r="9294">
          <cell r="B9294" t="str">
            <v>155662663</v>
          </cell>
          <cell r="BH9294">
            <v>35465.69</v>
          </cell>
        </row>
        <row r="9295">
          <cell r="B9295" t="str">
            <v>155662664</v>
          </cell>
          <cell r="BH9295">
            <v>29676.45</v>
          </cell>
        </row>
        <row r="9296">
          <cell r="B9296" t="str">
            <v>155662665</v>
          </cell>
          <cell r="BH9296">
            <v>47142.01</v>
          </cell>
        </row>
        <row r="9297">
          <cell r="B9297" t="str">
            <v>155662666</v>
          </cell>
          <cell r="BH9297">
            <v>33904.47</v>
          </cell>
        </row>
        <row r="9298">
          <cell r="B9298" t="str">
            <v>155662667</v>
          </cell>
          <cell r="BH9298">
            <v>35963.03</v>
          </cell>
        </row>
        <row r="9299">
          <cell r="B9299" t="str">
            <v>155662668</v>
          </cell>
          <cell r="BH9299">
            <v>32303.85</v>
          </cell>
        </row>
        <row r="9300">
          <cell r="B9300" t="str">
            <v>155662669</v>
          </cell>
          <cell r="BH9300">
            <v>25171.94</v>
          </cell>
        </row>
        <row r="9301">
          <cell r="B9301" t="str">
            <v>155662670</v>
          </cell>
          <cell r="BH9301">
            <v>49795.51</v>
          </cell>
        </row>
        <row r="9302">
          <cell r="B9302" t="str">
            <v>155662671</v>
          </cell>
          <cell r="BH9302">
            <v>31707.1</v>
          </cell>
        </row>
        <row r="9303">
          <cell r="B9303" t="str">
            <v>155662672</v>
          </cell>
          <cell r="BH9303">
            <v>21191.040000000001</v>
          </cell>
        </row>
        <row r="9304">
          <cell r="B9304" t="str">
            <v>155662673</v>
          </cell>
          <cell r="BH9304">
            <v>35011.879999999997</v>
          </cell>
        </row>
        <row r="9305">
          <cell r="B9305" t="str">
            <v>155662674</v>
          </cell>
          <cell r="BH9305">
            <v>68694.710000000006</v>
          </cell>
        </row>
        <row r="9306">
          <cell r="B9306" t="str">
            <v>155662675</v>
          </cell>
          <cell r="BH9306">
            <v>69570.86</v>
          </cell>
        </row>
        <row r="9307">
          <cell r="B9307" t="str">
            <v>155662676</v>
          </cell>
          <cell r="BH9307">
            <v>38089.379999999997</v>
          </cell>
        </row>
        <row r="9308">
          <cell r="B9308" t="str">
            <v>155662677</v>
          </cell>
          <cell r="BH9308">
            <v>40337.620000000003</v>
          </cell>
        </row>
        <row r="9309">
          <cell r="B9309" t="str">
            <v>155662678</v>
          </cell>
          <cell r="BH9309">
            <v>31111.01</v>
          </cell>
        </row>
        <row r="9310">
          <cell r="B9310" t="str">
            <v>155662679</v>
          </cell>
          <cell r="BH9310">
            <v>33180.910000000003</v>
          </cell>
        </row>
        <row r="9311">
          <cell r="B9311" t="str">
            <v>155662680</v>
          </cell>
          <cell r="BH9311">
            <v>31093.68</v>
          </cell>
        </row>
        <row r="9312">
          <cell r="B9312" t="str">
            <v>155662681</v>
          </cell>
          <cell r="BH9312">
            <v>49320.4</v>
          </cell>
        </row>
        <row r="9313">
          <cell r="B9313" t="str">
            <v>155662682</v>
          </cell>
          <cell r="BH9313">
            <v>36362.18</v>
          </cell>
        </row>
        <row r="9314">
          <cell r="B9314" t="str">
            <v>155662683</v>
          </cell>
          <cell r="BH9314">
            <v>35618.03</v>
          </cell>
        </row>
        <row r="9315">
          <cell r="B9315" t="str">
            <v>155662684</v>
          </cell>
          <cell r="BH9315">
            <v>31388.42</v>
          </cell>
        </row>
        <row r="9316">
          <cell r="B9316" t="str">
            <v>155662685</v>
          </cell>
          <cell r="BH9316">
            <v>34613.699999999997</v>
          </cell>
        </row>
        <row r="9317">
          <cell r="B9317" t="str">
            <v>155662686</v>
          </cell>
          <cell r="BH9317">
            <v>39641.910000000003</v>
          </cell>
        </row>
        <row r="9318">
          <cell r="B9318" t="str">
            <v>155662687</v>
          </cell>
          <cell r="BH9318">
            <v>35765.800000000003</v>
          </cell>
        </row>
        <row r="9319">
          <cell r="B9319" t="str">
            <v>155662688</v>
          </cell>
          <cell r="BH9319">
            <v>37359.01</v>
          </cell>
        </row>
        <row r="9320">
          <cell r="B9320" t="str">
            <v>155662689</v>
          </cell>
          <cell r="BH9320">
            <v>37372</v>
          </cell>
        </row>
        <row r="9321">
          <cell r="B9321" t="str">
            <v>155662690</v>
          </cell>
          <cell r="BH9321">
            <v>61563.13</v>
          </cell>
        </row>
        <row r="9322">
          <cell r="B9322" t="str">
            <v>155662691</v>
          </cell>
          <cell r="BH9322">
            <v>70140.240000000005</v>
          </cell>
        </row>
        <row r="9323">
          <cell r="B9323" t="str">
            <v>155662692</v>
          </cell>
          <cell r="BH9323">
            <v>35403.230000000003</v>
          </cell>
        </row>
        <row r="9324">
          <cell r="B9324" t="str">
            <v>155662693</v>
          </cell>
          <cell r="BH9324">
            <v>24529.38</v>
          </cell>
        </row>
        <row r="9325">
          <cell r="B9325" t="str">
            <v>155662694</v>
          </cell>
          <cell r="BH9325">
            <v>31842.560000000001</v>
          </cell>
        </row>
        <row r="9326">
          <cell r="B9326" t="str">
            <v>155662695</v>
          </cell>
          <cell r="BH9326">
            <v>38533.449999999997</v>
          </cell>
        </row>
        <row r="9327">
          <cell r="B9327" t="str">
            <v>155662696</v>
          </cell>
          <cell r="BH9327">
            <v>16278.91</v>
          </cell>
        </row>
        <row r="9328">
          <cell r="B9328" t="str">
            <v>155662697</v>
          </cell>
          <cell r="BH9328">
            <v>10337.42</v>
          </cell>
        </row>
        <row r="9329">
          <cell r="B9329" t="str">
            <v>155662698</v>
          </cell>
          <cell r="BH9329">
            <v>26571.919999999998</v>
          </cell>
        </row>
        <row r="9330">
          <cell r="B9330" t="str">
            <v>155662699</v>
          </cell>
          <cell r="BH9330">
            <v>27079.26</v>
          </cell>
        </row>
        <row r="9331">
          <cell r="B9331" t="str">
            <v>155662700</v>
          </cell>
          <cell r="BH9331">
            <v>28032.69</v>
          </cell>
        </row>
        <row r="9332">
          <cell r="B9332" t="str">
            <v>155662701</v>
          </cell>
          <cell r="BH9332">
            <v>49257.33</v>
          </cell>
        </row>
        <row r="9333">
          <cell r="B9333" t="str">
            <v>155662702</v>
          </cell>
          <cell r="BH9333">
            <v>71977.17</v>
          </cell>
        </row>
        <row r="9334">
          <cell r="B9334" t="str">
            <v>155662703</v>
          </cell>
          <cell r="BH9334">
            <v>36614.660000000003</v>
          </cell>
        </row>
        <row r="9335">
          <cell r="B9335" t="str">
            <v>155662704</v>
          </cell>
          <cell r="BH9335">
            <v>32314.95</v>
          </cell>
        </row>
        <row r="9336">
          <cell r="B9336" t="str">
            <v>155662705</v>
          </cell>
          <cell r="BH9336">
            <v>51815.34</v>
          </cell>
        </row>
        <row r="9337">
          <cell r="B9337" t="str">
            <v>155662706</v>
          </cell>
          <cell r="BH9337">
            <v>35916.93</v>
          </cell>
        </row>
        <row r="9338">
          <cell r="B9338" t="str">
            <v>155662707</v>
          </cell>
          <cell r="BH9338">
            <v>46048.35</v>
          </cell>
        </row>
        <row r="9339">
          <cell r="B9339" t="str">
            <v>155662708</v>
          </cell>
          <cell r="BH9339">
            <v>32772.46</v>
          </cell>
        </row>
        <row r="9340">
          <cell r="B9340" t="str">
            <v>155662709</v>
          </cell>
          <cell r="BH9340">
            <v>27586.720000000001</v>
          </cell>
        </row>
        <row r="9341">
          <cell r="B9341" t="str">
            <v>155662710</v>
          </cell>
          <cell r="BH9341">
            <v>48356.32</v>
          </cell>
        </row>
        <row r="9342">
          <cell r="B9342" t="str">
            <v>155662711</v>
          </cell>
          <cell r="BH9342">
            <v>30539.200000000001</v>
          </cell>
        </row>
        <row r="9343">
          <cell r="B9343" t="str">
            <v>155662712</v>
          </cell>
          <cell r="BH9343">
            <v>20491.55</v>
          </cell>
        </row>
        <row r="9344">
          <cell r="B9344" t="str">
            <v>155662713</v>
          </cell>
          <cell r="BH9344">
            <v>38468.58</v>
          </cell>
        </row>
        <row r="9345">
          <cell r="B9345" t="str">
            <v>155662714</v>
          </cell>
          <cell r="BH9345">
            <v>53076.01</v>
          </cell>
        </row>
        <row r="9346">
          <cell r="B9346" t="str">
            <v>155662715</v>
          </cell>
          <cell r="BH9346">
            <v>20198.939999999999</v>
          </cell>
        </row>
        <row r="9347">
          <cell r="B9347" t="str">
            <v>155662716</v>
          </cell>
          <cell r="BH9347">
            <v>59561.67</v>
          </cell>
        </row>
        <row r="9348">
          <cell r="B9348" t="str">
            <v>155662717</v>
          </cell>
          <cell r="BH9348">
            <v>36008.22</v>
          </cell>
        </row>
        <row r="9349">
          <cell r="B9349" t="str">
            <v>155662718</v>
          </cell>
          <cell r="BH9349">
            <v>35271.18</v>
          </cell>
        </row>
        <row r="9350">
          <cell r="B9350" t="str">
            <v>155662719</v>
          </cell>
          <cell r="BH9350">
            <v>35763.879999999997</v>
          </cell>
        </row>
        <row r="9351">
          <cell r="B9351" t="str">
            <v>155662720</v>
          </cell>
          <cell r="BH9351">
            <v>40697.75</v>
          </cell>
        </row>
        <row r="9352">
          <cell r="B9352" t="str">
            <v>155662721</v>
          </cell>
          <cell r="BH9352">
            <v>18073.88</v>
          </cell>
        </row>
        <row r="9353">
          <cell r="B9353" t="str">
            <v>155662722</v>
          </cell>
          <cell r="BH9353">
            <v>39969.64</v>
          </cell>
        </row>
        <row r="9354">
          <cell r="B9354" t="str">
            <v>155662723</v>
          </cell>
          <cell r="BH9354">
            <v>22035.42</v>
          </cell>
        </row>
        <row r="9355">
          <cell r="B9355" t="str">
            <v>155662724</v>
          </cell>
          <cell r="BH9355">
            <v>30734.15</v>
          </cell>
        </row>
        <row r="9356">
          <cell r="B9356" t="str">
            <v>155662725</v>
          </cell>
          <cell r="BH9356">
            <v>20894.2</v>
          </cell>
        </row>
        <row r="9357">
          <cell r="B9357" t="str">
            <v>155662726</v>
          </cell>
          <cell r="BH9357">
            <v>34357.01</v>
          </cell>
        </row>
        <row r="9358">
          <cell r="B9358" t="str">
            <v>155662727</v>
          </cell>
          <cell r="BH9358">
            <v>31857.88</v>
          </cell>
        </row>
        <row r="9359">
          <cell r="B9359" t="str">
            <v>155662728</v>
          </cell>
          <cell r="BH9359">
            <v>33390.959999999999</v>
          </cell>
        </row>
        <row r="9360">
          <cell r="B9360" t="str">
            <v>155662729</v>
          </cell>
          <cell r="BH9360">
            <v>24015.15</v>
          </cell>
        </row>
        <row r="9361">
          <cell r="B9361" t="str">
            <v>155662730</v>
          </cell>
          <cell r="BH9361">
            <v>30293.279999999999</v>
          </cell>
        </row>
        <row r="9362">
          <cell r="B9362" t="str">
            <v>155662731</v>
          </cell>
          <cell r="BH9362">
            <v>40764.94</v>
          </cell>
        </row>
        <row r="9363">
          <cell r="B9363" t="str">
            <v>155662732</v>
          </cell>
          <cell r="BH9363">
            <v>44655.24</v>
          </cell>
        </row>
        <row r="9364">
          <cell r="B9364" t="str">
            <v>155662733</v>
          </cell>
          <cell r="BH9364">
            <v>21664.22</v>
          </cell>
        </row>
        <row r="9365">
          <cell r="B9365" t="str">
            <v>155662734</v>
          </cell>
          <cell r="BH9365">
            <v>21179.37</v>
          </cell>
        </row>
        <row r="9366">
          <cell r="B9366" t="str">
            <v>155662735</v>
          </cell>
          <cell r="BH9366">
            <v>37233.230000000003</v>
          </cell>
        </row>
        <row r="9367">
          <cell r="B9367" t="str">
            <v>155662736</v>
          </cell>
          <cell r="BH9367">
            <v>50468.35</v>
          </cell>
        </row>
        <row r="9368">
          <cell r="B9368" t="str">
            <v>155662737</v>
          </cell>
          <cell r="BH9368">
            <v>28866.71</v>
          </cell>
        </row>
        <row r="9369">
          <cell r="B9369" t="str">
            <v>155662738</v>
          </cell>
          <cell r="BH9369">
            <v>36505.06</v>
          </cell>
        </row>
        <row r="9370">
          <cell r="B9370" t="str">
            <v>155662739</v>
          </cell>
          <cell r="BH9370">
            <v>33145.67</v>
          </cell>
        </row>
        <row r="9371">
          <cell r="B9371" t="str">
            <v>155662740</v>
          </cell>
          <cell r="BH9371">
            <v>33664.67</v>
          </cell>
        </row>
        <row r="9372">
          <cell r="B9372" t="str">
            <v>155662741</v>
          </cell>
          <cell r="BH9372">
            <v>40151.74</v>
          </cell>
        </row>
        <row r="9373">
          <cell r="B9373" t="str">
            <v>155662742</v>
          </cell>
          <cell r="BH9373">
            <v>31192.66</v>
          </cell>
        </row>
        <row r="9374">
          <cell r="B9374" t="str">
            <v>155662743</v>
          </cell>
          <cell r="BH9374">
            <v>23311.69</v>
          </cell>
        </row>
        <row r="9375">
          <cell r="B9375" t="str">
            <v>155662744</v>
          </cell>
          <cell r="BH9375">
            <v>34234.269999999997</v>
          </cell>
        </row>
        <row r="9376">
          <cell r="B9376" t="str">
            <v>155662745</v>
          </cell>
          <cell r="BH9376">
            <v>41689.19</v>
          </cell>
        </row>
        <row r="9377">
          <cell r="B9377" t="str">
            <v>155662746</v>
          </cell>
          <cell r="BH9377">
            <v>37261.65</v>
          </cell>
        </row>
        <row r="9378">
          <cell r="B9378" t="str">
            <v>155662747</v>
          </cell>
          <cell r="BH9378">
            <v>33689.089999999997</v>
          </cell>
        </row>
        <row r="9379">
          <cell r="B9379" t="str">
            <v>155662748</v>
          </cell>
          <cell r="BH9379">
            <v>20115.36</v>
          </cell>
        </row>
        <row r="9380">
          <cell r="B9380" t="str">
            <v>155662749</v>
          </cell>
          <cell r="BH9380">
            <v>48358.27</v>
          </cell>
        </row>
        <row r="9381">
          <cell r="B9381" t="str">
            <v>155662750</v>
          </cell>
          <cell r="BH9381">
            <v>34951.82</v>
          </cell>
        </row>
        <row r="9382">
          <cell r="B9382" t="str">
            <v>155662751</v>
          </cell>
          <cell r="BH9382">
            <v>69308.83</v>
          </cell>
        </row>
        <row r="9383">
          <cell r="B9383" t="str">
            <v>155662752</v>
          </cell>
          <cell r="BH9383">
            <v>40319.120000000003</v>
          </cell>
        </row>
        <row r="9384">
          <cell r="B9384" t="str">
            <v>155662753</v>
          </cell>
          <cell r="BH9384">
            <v>23108.65</v>
          </cell>
        </row>
        <row r="9385">
          <cell r="B9385" t="str">
            <v>155662754</v>
          </cell>
          <cell r="BH9385">
            <v>29147.1</v>
          </cell>
        </row>
        <row r="9386">
          <cell r="B9386" t="str">
            <v>155662755</v>
          </cell>
          <cell r="BH9386">
            <v>18348.189999999999</v>
          </cell>
        </row>
        <row r="9387">
          <cell r="B9387" t="str">
            <v>155662756</v>
          </cell>
          <cell r="BH9387">
            <v>27982.06</v>
          </cell>
        </row>
        <row r="9388">
          <cell r="B9388" t="str">
            <v>155662757</v>
          </cell>
          <cell r="BH9388">
            <v>49260.33</v>
          </cell>
        </row>
        <row r="9389">
          <cell r="B9389" t="str">
            <v>155662758</v>
          </cell>
          <cell r="BH9389">
            <v>26732.38</v>
          </cell>
        </row>
        <row r="9390">
          <cell r="B9390" t="str">
            <v>155662759</v>
          </cell>
          <cell r="BH9390">
            <v>32361.3</v>
          </cell>
        </row>
        <row r="9391">
          <cell r="B9391" t="str">
            <v>155662760</v>
          </cell>
          <cell r="BH9391">
            <v>31033.15</v>
          </cell>
        </row>
        <row r="9392">
          <cell r="B9392" t="str">
            <v>155662761</v>
          </cell>
          <cell r="BH9392">
            <v>41085.1</v>
          </cell>
        </row>
        <row r="9393">
          <cell r="B9393" t="str">
            <v>155662762</v>
          </cell>
          <cell r="BH9393">
            <v>32105.69</v>
          </cell>
        </row>
        <row r="9394">
          <cell r="B9394" t="str">
            <v>155662763</v>
          </cell>
          <cell r="BH9394">
            <v>36722.32</v>
          </cell>
        </row>
        <row r="9395">
          <cell r="B9395" t="str">
            <v>155662764</v>
          </cell>
          <cell r="BH9395">
            <v>41414.910000000003</v>
          </cell>
        </row>
        <row r="9396">
          <cell r="B9396" t="str">
            <v>155662765</v>
          </cell>
          <cell r="BH9396">
            <v>22856.67</v>
          </cell>
        </row>
        <row r="9397">
          <cell r="B9397" t="str">
            <v>155662766</v>
          </cell>
          <cell r="BH9397">
            <v>43607.26</v>
          </cell>
        </row>
        <row r="9398">
          <cell r="B9398" t="str">
            <v>155662767</v>
          </cell>
          <cell r="BH9398">
            <v>34033.480000000003</v>
          </cell>
        </row>
        <row r="9399">
          <cell r="B9399" t="str">
            <v>155662768</v>
          </cell>
          <cell r="BH9399">
            <v>25048.38</v>
          </cell>
        </row>
        <row r="9400">
          <cell r="B9400" t="str">
            <v>155662769</v>
          </cell>
          <cell r="BH9400">
            <v>25550.06</v>
          </cell>
        </row>
        <row r="9401">
          <cell r="B9401" t="str">
            <v>155662770</v>
          </cell>
          <cell r="BH9401">
            <v>38462.85</v>
          </cell>
        </row>
        <row r="9402">
          <cell r="B9402" t="str">
            <v>155662771</v>
          </cell>
          <cell r="BH9402">
            <v>38454.18</v>
          </cell>
        </row>
        <row r="9403">
          <cell r="B9403" t="str">
            <v>155662772</v>
          </cell>
          <cell r="BH9403">
            <v>37919.25</v>
          </cell>
        </row>
        <row r="9404">
          <cell r="B9404" t="str">
            <v>155662773</v>
          </cell>
          <cell r="BH9404">
            <v>33222.35</v>
          </cell>
        </row>
        <row r="9405">
          <cell r="B9405" t="str">
            <v>155662774</v>
          </cell>
          <cell r="BH9405">
            <v>34273.64</v>
          </cell>
        </row>
        <row r="9406">
          <cell r="B9406" t="str">
            <v>155662775</v>
          </cell>
          <cell r="BH9406">
            <v>40639.51</v>
          </cell>
        </row>
        <row r="9407">
          <cell r="B9407" t="str">
            <v>155662776</v>
          </cell>
          <cell r="BH9407">
            <v>44149.55</v>
          </cell>
        </row>
        <row r="9408">
          <cell r="B9408" t="str">
            <v>155662777</v>
          </cell>
          <cell r="BH9408">
            <v>36507.279999999999</v>
          </cell>
        </row>
        <row r="9409">
          <cell r="B9409" t="str">
            <v>155662778</v>
          </cell>
          <cell r="BH9409">
            <v>29222.59</v>
          </cell>
        </row>
        <row r="9410">
          <cell r="B9410" t="str">
            <v>155662779</v>
          </cell>
          <cell r="BH9410">
            <v>37050.870000000003</v>
          </cell>
        </row>
        <row r="9411">
          <cell r="B9411" t="str">
            <v>155662780</v>
          </cell>
          <cell r="BH9411">
            <v>41646.17</v>
          </cell>
        </row>
        <row r="9412">
          <cell r="B9412" t="str">
            <v>155662781</v>
          </cell>
          <cell r="BH9412">
            <v>50350.36</v>
          </cell>
        </row>
        <row r="9413">
          <cell r="B9413" t="str">
            <v>155662782</v>
          </cell>
          <cell r="BH9413">
            <v>32546.89</v>
          </cell>
        </row>
        <row r="9414">
          <cell r="B9414" t="str">
            <v>155662783</v>
          </cell>
          <cell r="BH9414">
            <v>43848.66</v>
          </cell>
        </row>
        <row r="9415">
          <cell r="B9415" t="str">
            <v>155662784</v>
          </cell>
          <cell r="BH9415">
            <v>36852.44</v>
          </cell>
        </row>
        <row r="9416">
          <cell r="B9416" t="str">
            <v>155662785</v>
          </cell>
          <cell r="BH9416">
            <v>29252.55</v>
          </cell>
        </row>
        <row r="9417">
          <cell r="B9417" t="str">
            <v>155662786</v>
          </cell>
          <cell r="BH9417">
            <v>47986.71</v>
          </cell>
        </row>
        <row r="9418">
          <cell r="B9418" t="str">
            <v>155662787</v>
          </cell>
          <cell r="BH9418">
            <v>32984.449999999997</v>
          </cell>
        </row>
        <row r="9419">
          <cell r="B9419" t="str">
            <v>155662788</v>
          </cell>
          <cell r="BH9419">
            <v>33840.160000000003</v>
          </cell>
        </row>
        <row r="9420">
          <cell r="B9420" t="str">
            <v>155662789</v>
          </cell>
          <cell r="BH9420">
            <v>26500.07</v>
          </cell>
        </row>
        <row r="9421">
          <cell r="B9421" t="str">
            <v>155662790</v>
          </cell>
          <cell r="BH9421">
            <v>35397.93</v>
          </cell>
        </row>
        <row r="9422">
          <cell r="B9422" t="str">
            <v>155662791</v>
          </cell>
          <cell r="BH9422">
            <v>35011.879999999997</v>
          </cell>
        </row>
        <row r="9423">
          <cell r="B9423" t="str">
            <v>155662792</v>
          </cell>
          <cell r="BH9423">
            <v>61093.18</v>
          </cell>
        </row>
        <row r="9424">
          <cell r="B9424" t="str">
            <v>155662793</v>
          </cell>
          <cell r="BH9424">
            <v>21954.880000000001</v>
          </cell>
        </row>
        <row r="9425">
          <cell r="B9425" t="str">
            <v>155662794</v>
          </cell>
          <cell r="BH9425">
            <v>38156.74</v>
          </cell>
        </row>
        <row r="9426">
          <cell r="B9426" t="str">
            <v>155662795</v>
          </cell>
          <cell r="BH9426">
            <v>58614.3</v>
          </cell>
        </row>
        <row r="9427">
          <cell r="B9427" t="str">
            <v>155662796</v>
          </cell>
          <cell r="BH9427">
            <v>60545.62</v>
          </cell>
        </row>
        <row r="9428">
          <cell r="B9428" t="str">
            <v>155662797</v>
          </cell>
          <cell r="BH9428">
            <v>70207.929999999993</v>
          </cell>
        </row>
        <row r="9429">
          <cell r="B9429" t="str">
            <v>155662798</v>
          </cell>
          <cell r="BH9429">
            <v>29866.66</v>
          </cell>
        </row>
        <row r="9430">
          <cell r="B9430" t="str">
            <v>155662799</v>
          </cell>
          <cell r="BH9430">
            <v>26176.65</v>
          </cell>
        </row>
        <row r="9431">
          <cell r="B9431" t="str">
            <v>155662800</v>
          </cell>
          <cell r="BH9431">
            <v>32802.660000000003</v>
          </cell>
        </row>
        <row r="9432">
          <cell r="B9432" t="str">
            <v>155662801</v>
          </cell>
          <cell r="BH9432">
            <v>34870.080000000002</v>
          </cell>
        </row>
        <row r="9433">
          <cell r="B9433" t="str">
            <v>155662802</v>
          </cell>
          <cell r="BH9433">
            <v>44622.65</v>
          </cell>
        </row>
        <row r="9434">
          <cell r="B9434" t="str">
            <v>155662803</v>
          </cell>
          <cell r="BH9434">
            <v>28436</v>
          </cell>
        </row>
        <row r="9435">
          <cell r="B9435" t="str">
            <v>155662804</v>
          </cell>
          <cell r="BH9435">
            <v>20644.97</v>
          </cell>
        </row>
        <row r="9436">
          <cell r="B9436" t="str">
            <v>155662805</v>
          </cell>
          <cell r="BH9436">
            <v>21760.34</v>
          </cell>
        </row>
        <row r="9437">
          <cell r="B9437" t="str">
            <v>155662806</v>
          </cell>
          <cell r="BH9437">
            <v>32809.35</v>
          </cell>
        </row>
        <row r="9438">
          <cell r="B9438" t="str">
            <v>155662807</v>
          </cell>
          <cell r="BH9438">
            <v>34167.440000000002</v>
          </cell>
        </row>
        <row r="9439">
          <cell r="B9439" t="str">
            <v>155662808</v>
          </cell>
          <cell r="BH9439">
            <v>23719.93</v>
          </cell>
        </row>
        <row r="9440">
          <cell r="B9440" t="str">
            <v>155662809</v>
          </cell>
          <cell r="BH9440">
            <v>32895.64</v>
          </cell>
        </row>
        <row r="9441">
          <cell r="B9441" t="str">
            <v>155662810</v>
          </cell>
          <cell r="BH9441">
            <v>31537.55</v>
          </cell>
        </row>
        <row r="9442">
          <cell r="B9442" t="str">
            <v>155662811</v>
          </cell>
          <cell r="BH9442">
            <v>28632.61</v>
          </cell>
        </row>
        <row r="9443">
          <cell r="B9443" t="str">
            <v>155662812</v>
          </cell>
          <cell r="BH9443">
            <v>24941.38</v>
          </cell>
        </row>
        <row r="9444">
          <cell r="B9444" t="str">
            <v>155662813</v>
          </cell>
          <cell r="BH9444">
            <v>53861.63</v>
          </cell>
        </row>
        <row r="9445">
          <cell r="B9445" t="str">
            <v>155662814</v>
          </cell>
          <cell r="BH9445">
            <v>34755.57</v>
          </cell>
        </row>
        <row r="9446">
          <cell r="B9446" t="str">
            <v>155662815</v>
          </cell>
          <cell r="BH9446">
            <v>32926.46</v>
          </cell>
        </row>
        <row r="9447">
          <cell r="B9447" t="str">
            <v>155662816</v>
          </cell>
          <cell r="BH9447">
            <v>36538.57</v>
          </cell>
        </row>
        <row r="9448">
          <cell r="B9448" t="str">
            <v>155662817</v>
          </cell>
          <cell r="BH9448">
            <v>53545.98</v>
          </cell>
        </row>
        <row r="9449">
          <cell r="B9449" t="str">
            <v>155662818</v>
          </cell>
          <cell r="BH9449">
            <v>32534.799999999999</v>
          </cell>
        </row>
        <row r="9450">
          <cell r="B9450" t="str">
            <v>155662819</v>
          </cell>
          <cell r="BH9450">
            <v>32041.279999999999</v>
          </cell>
        </row>
        <row r="9451">
          <cell r="B9451" t="str">
            <v>155662820</v>
          </cell>
          <cell r="BH9451">
            <v>29605.759999999998</v>
          </cell>
        </row>
        <row r="9452">
          <cell r="B9452" t="str">
            <v>155662821</v>
          </cell>
          <cell r="BH9452">
            <v>51069.55</v>
          </cell>
        </row>
        <row r="9453">
          <cell r="B9453" t="str">
            <v>155662822</v>
          </cell>
          <cell r="BH9453">
            <v>34936.89</v>
          </cell>
        </row>
        <row r="9454">
          <cell r="B9454" t="str">
            <v>155662823</v>
          </cell>
          <cell r="BH9454">
            <v>27202.69</v>
          </cell>
        </row>
        <row r="9455">
          <cell r="B9455" t="str">
            <v>155662824</v>
          </cell>
          <cell r="BH9455">
            <v>49020.77</v>
          </cell>
        </row>
        <row r="9456">
          <cell r="B9456" t="str">
            <v>155662825</v>
          </cell>
          <cell r="BH9456">
            <v>34938.94</v>
          </cell>
        </row>
        <row r="9457">
          <cell r="B9457" t="str">
            <v>155662826</v>
          </cell>
          <cell r="BH9457">
            <v>20962.36</v>
          </cell>
        </row>
        <row r="9458">
          <cell r="B9458" t="str">
            <v>155662827</v>
          </cell>
          <cell r="BH9458">
            <v>24930.87</v>
          </cell>
        </row>
        <row r="9459">
          <cell r="B9459" t="str">
            <v>155662828</v>
          </cell>
          <cell r="BH9459">
            <v>31834.35</v>
          </cell>
        </row>
        <row r="9460">
          <cell r="B9460" t="str">
            <v>155662829</v>
          </cell>
          <cell r="BH9460">
            <v>31434.63</v>
          </cell>
        </row>
        <row r="9461">
          <cell r="B9461" t="str">
            <v>155662830</v>
          </cell>
          <cell r="BH9461">
            <v>40397.050000000003</v>
          </cell>
        </row>
        <row r="9462">
          <cell r="B9462" t="str">
            <v>155662831</v>
          </cell>
          <cell r="BH9462">
            <v>53502.23</v>
          </cell>
        </row>
        <row r="9463">
          <cell r="B9463" t="str">
            <v>155662832</v>
          </cell>
          <cell r="BH9463">
            <v>30168.73</v>
          </cell>
        </row>
        <row r="9464">
          <cell r="B9464" t="str">
            <v>155662833</v>
          </cell>
          <cell r="BH9464">
            <v>29033.599999999999</v>
          </cell>
        </row>
        <row r="9465">
          <cell r="B9465" t="str">
            <v>155662834</v>
          </cell>
          <cell r="BH9465">
            <v>20493.95</v>
          </cell>
        </row>
        <row r="9466">
          <cell r="B9466" t="str">
            <v>155662835</v>
          </cell>
          <cell r="BH9466">
            <v>20870.400000000001</v>
          </cell>
        </row>
        <row r="9467">
          <cell r="B9467" t="str">
            <v>155662836</v>
          </cell>
          <cell r="BH9467">
            <v>37045.43</v>
          </cell>
        </row>
        <row r="9468">
          <cell r="B9468" t="str">
            <v>155662837</v>
          </cell>
          <cell r="BH9468">
            <v>34728.339999999997</v>
          </cell>
        </row>
        <row r="9469">
          <cell r="B9469" t="str">
            <v>155662838</v>
          </cell>
          <cell r="BH9469">
            <v>36865.15</v>
          </cell>
        </row>
        <row r="9470">
          <cell r="B9470" t="str">
            <v>155662839</v>
          </cell>
          <cell r="BH9470">
            <v>22274.01</v>
          </cell>
        </row>
        <row r="9471">
          <cell r="B9471" t="str">
            <v>155662840</v>
          </cell>
          <cell r="BH9471">
            <v>34558.69</v>
          </cell>
        </row>
        <row r="9472">
          <cell r="B9472" t="str">
            <v>155662841</v>
          </cell>
          <cell r="BH9472">
            <v>46686.81</v>
          </cell>
        </row>
        <row r="9473">
          <cell r="B9473" t="str">
            <v>155662842</v>
          </cell>
          <cell r="BH9473">
            <v>50310.35</v>
          </cell>
        </row>
        <row r="9474">
          <cell r="B9474" t="str">
            <v>155662843</v>
          </cell>
          <cell r="BH9474">
            <v>22551.33</v>
          </cell>
        </row>
        <row r="9475">
          <cell r="B9475" t="str">
            <v>155662844</v>
          </cell>
          <cell r="BH9475">
            <v>36638.39</v>
          </cell>
        </row>
        <row r="9476">
          <cell r="B9476" t="str">
            <v>155662845</v>
          </cell>
          <cell r="BH9476">
            <v>19744.240000000002</v>
          </cell>
        </row>
        <row r="9477">
          <cell r="B9477" t="str">
            <v>155662846</v>
          </cell>
          <cell r="BH9477">
            <v>30256.38</v>
          </cell>
        </row>
        <row r="9478">
          <cell r="B9478" t="str">
            <v>155662847</v>
          </cell>
          <cell r="BH9478">
            <v>40244.65</v>
          </cell>
        </row>
        <row r="9479">
          <cell r="B9479" t="str">
            <v>155662848</v>
          </cell>
          <cell r="BH9479">
            <v>36092.85</v>
          </cell>
        </row>
        <row r="9480">
          <cell r="B9480" t="str">
            <v>155662849</v>
          </cell>
          <cell r="BH9480">
            <v>40437.760000000002</v>
          </cell>
        </row>
        <row r="9481">
          <cell r="B9481" t="str">
            <v>155662850</v>
          </cell>
          <cell r="BH9481">
            <v>24990.12</v>
          </cell>
        </row>
        <row r="9482">
          <cell r="B9482" t="str">
            <v>155662851</v>
          </cell>
          <cell r="BH9482">
            <v>20240.45</v>
          </cell>
        </row>
        <row r="9483">
          <cell r="B9483" t="str">
            <v>155662852</v>
          </cell>
          <cell r="BH9483">
            <v>20057.79</v>
          </cell>
        </row>
        <row r="9484">
          <cell r="B9484" t="str">
            <v>155662853</v>
          </cell>
          <cell r="BH9484">
            <v>21507.83</v>
          </cell>
        </row>
        <row r="9485">
          <cell r="B9485" t="str">
            <v>155662854</v>
          </cell>
          <cell r="BH9485">
            <v>24552.43</v>
          </cell>
        </row>
        <row r="9486">
          <cell r="B9486" t="str">
            <v>155662855</v>
          </cell>
          <cell r="BH9486">
            <v>25855.94</v>
          </cell>
        </row>
        <row r="9487">
          <cell r="B9487" t="str">
            <v>155662856</v>
          </cell>
          <cell r="BH9487">
            <v>29164.51</v>
          </cell>
        </row>
        <row r="9488">
          <cell r="B9488" t="str">
            <v>155662857</v>
          </cell>
          <cell r="BH9488">
            <v>28259.71</v>
          </cell>
        </row>
        <row r="9489">
          <cell r="B9489" t="str">
            <v>155662858</v>
          </cell>
          <cell r="BH9489">
            <v>46184.08</v>
          </cell>
        </row>
        <row r="9490">
          <cell r="B9490" t="str">
            <v>155662859</v>
          </cell>
          <cell r="BH9490">
            <v>24383.43</v>
          </cell>
        </row>
        <row r="9491">
          <cell r="B9491" t="str">
            <v>155662860</v>
          </cell>
          <cell r="BH9491">
            <v>19748.8</v>
          </cell>
        </row>
        <row r="9492">
          <cell r="B9492" t="str">
            <v>155662861</v>
          </cell>
          <cell r="BH9492">
            <v>20620.78</v>
          </cell>
        </row>
        <row r="9493">
          <cell r="B9493" t="str">
            <v>155662862</v>
          </cell>
          <cell r="BH9493">
            <v>21806.45</v>
          </cell>
        </row>
        <row r="9494">
          <cell r="B9494" t="str">
            <v>155662863</v>
          </cell>
          <cell r="BH9494">
            <v>40440.39</v>
          </cell>
        </row>
        <row r="9495">
          <cell r="B9495" t="str">
            <v>155662864</v>
          </cell>
          <cell r="BH9495">
            <v>21977.82</v>
          </cell>
        </row>
        <row r="9496">
          <cell r="B9496" t="str">
            <v>155662865</v>
          </cell>
          <cell r="BH9496">
            <v>34771.360000000001</v>
          </cell>
        </row>
        <row r="9497">
          <cell r="B9497" t="str">
            <v>155662866</v>
          </cell>
          <cell r="BH9497">
            <v>23995.96</v>
          </cell>
        </row>
        <row r="9498">
          <cell r="B9498" t="str">
            <v>155662867</v>
          </cell>
          <cell r="BH9498">
            <v>23759.22</v>
          </cell>
        </row>
        <row r="9499">
          <cell r="B9499" t="str">
            <v>155662868</v>
          </cell>
          <cell r="BH9499">
            <v>22923.360000000001</v>
          </cell>
        </row>
        <row r="9500">
          <cell r="B9500" t="str">
            <v>155662869</v>
          </cell>
          <cell r="BH9500">
            <v>24268.04</v>
          </cell>
        </row>
        <row r="9501">
          <cell r="B9501" t="str">
            <v>155662870</v>
          </cell>
          <cell r="BH9501">
            <v>23432.18</v>
          </cell>
        </row>
        <row r="9502">
          <cell r="B9502" t="str">
            <v>155662871</v>
          </cell>
          <cell r="BH9502">
            <v>24154.26</v>
          </cell>
        </row>
        <row r="9503">
          <cell r="B9503" t="str">
            <v>155662872</v>
          </cell>
          <cell r="BH9503">
            <v>20722.919999999998</v>
          </cell>
        </row>
        <row r="9504">
          <cell r="B9504" t="str">
            <v>155662873</v>
          </cell>
          <cell r="BH9504">
            <v>18353.509999999998</v>
          </cell>
        </row>
        <row r="9505">
          <cell r="B9505" t="str">
            <v>155662874</v>
          </cell>
          <cell r="BH9505">
            <v>29136.57</v>
          </cell>
        </row>
        <row r="9506">
          <cell r="B9506" t="str">
            <v>155662875</v>
          </cell>
          <cell r="BH9506">
            <v>27044.94</v>
          </cell>
        </row>
        <row r="9507">
          <cell r="B9507" t="str">
            <v>155662876</v>
          </cell>
          <cell r="BH9507">
            <v>34361.629999999997</v>
          </cell>
        </row>
        <row r="9508">
          <cell r="B9508" t="str">
            <v>155662877</v>
          </cell>
          <cell r="BH9508">
            <v>40375.33</v>
          </cell>
        </row>
        <row r="9509">
          <cell r="B9509" t="str">
            <v>155662878</v>
          </cell>
          <cell r="BH9509">
            <v>46952.97</v>
          </cell>
        </row>
        <row r="9510">
          <cell r="B9510" t="str">
            <v>155662879</v>
          </cell>
          <cell r="BH9510">
            <v>51388.1</v>
          </cell>
        </row>
        <row r="9511">
          <cell r="B9511" t="str">
            <v>155662880</v>
          </cell>
          <cell r="BH9511">
            <v>51976.51</v>
          </cell>
        </row>
        <row r="9512">
          <cell r="B9512" t="str">
            <v>155662881</v>
          </cell>
          <cell r="BH9512">
            <v>47541.37</v>
          </cell>
        </row>
        <row r="9513">
          <cell r="B9513" t="str">
            <v>155662882</v>
          </cell>
          <cell r="BH9513">
            <v>22309.35</v>
          </cell>
        </row>
        <row r="9514">
          <cell r="B9514" t="str">
            <v>155662883</v>
          </cell>
          <cell r="BH9514">
            <v>33685.410000000003</v>
          </cell>
        </row>
        <row r="9515">
          <cell r="B9515" t="str">
            <v>155662884</v>
          </cell>
          <cell r="BH9515">
            <v>23937.59</v>
          </cell>
        </row>
        <row r="9516">
          <cell r="B9516" t="str">
            <v>155662885</v>
          </cell>
          <cell r="BH9516">
            <v>31055.07</v>
          </cell>
        </row>
        <row r="9517">
          <cell r="B9517" t="str">
            <v>155662886</v>
          </cell>
          <cell r="BH9517">
            <v>20916.66</v>
          </cell>
        </row>
        <row r="9518">
          <cell r="B9518" t="str">
            <v>155662887</v>
          </cell>
          <cell r="BH9518">
            <v>39486.559999999998</v>
          </cell>
        </row>
        <row r="9519">
          <cell r="B9519" t="str">
            <v>155662888</v>
          </cell>
          <cell r="BH9519">
            <v>43707.93</v>
          </cell>
        </row>
        <row r="9520">
          <cell r="B9520" t="str">
            <v>155662889</v>
          </cell>
          <cell r="BH9520">
            <v>34946.9</v>
          </cell>
        </row>
        <row r="9521">
          <cell r="B9521" t="str">
            <v>155662890</v>
          </cell>
          <cell r="BH9521">
            <v>32311.9</v>
          </cell>
        </row>
        <row r="9522">
          <cell r="B9522" t="str">
            <v>155662891</v>
          </cell>
          <cell r="BH9522">
            <v>29822.54</v>
          </cell>
        </row>
        <row r="9523">
          <cell r="B9523" t="str">
            <v>155662892</v>
          </cell>
          <cell r="BH9523">
            <v>18308.03</v>
          </cell>
        </row>
        <row r="9524">
          <cell r="B9524" t="str">
            <v>155662893</v>
          </cell>
          <cell r="BH9524">
            <v>35439.800000000003</v>
          </cell>
        </row>
        <row r="9525">
          <cell r="B9525" t="str">
            <v>155662894</v>
          </cell>
          <cell r="BH9525">
            <v>49395.54</v>
          </cell>
        </row>
        <row r="9526">
          <cell r="B9526" t="str">
            <v>155662895</v>
          </cell>
          <cell r="BH9526">
            <v>62481.66</v>
          </cell>
        </row>
        <row r="9527">
          <cell r="B9527" t="str">
            <v>155662896</v>
          </cell>
          <cell r="BH9527">
            <v>25710.41</v>
          </cell>
        </row>
        <row r="9528">
          <cell r="B9528" t="str">
            <v>155662897</v>
          </cell>
          <cell r="BH9528">
            <v>32359.34</v>
          </cell>
        </row>
        <row r="9529">
          <cell r="B9529" t="str">
            <v>155662898</v>
          </cell>
          <cell r="BH9529">
            <v>59141.68</v>
          </cell>
        </row>
        <row r="9530">
          <cell r="B9530" t="str">
            <v>155662899</v>
          </cell>
          <cell r="BH9530">
            <v>44415.9</v>
          </cell>
        </row>
        <row r="9531">
          <cell r="B9531" t="str">
            <v>155662900</v>
          </cell>
          <cell r="BH9531">
            <v>57295.07</v>
          </cell>
        </row>
        <row r="9532">
          <cell r="B9532" t="str">
            <v>155662901</v>
          </cell>
          <cell r="BH9532">
            <v>35604.86</v>
          </cell>
        </row>
        <row r="9533">
          <cell r="B9533" t="str">
            <v>155662902</v>
          </cell>
          <cell r="BH9533">
            <v>64100.52</v>
          </cell>
        </row>
        <row r="9534">
          <cell r="B9534" t="str">
            <v>155662903</v>
          </cell>
          <cell r="BH9534">
            <v>83625.88</v>
          </cell>
        </row>
        <row r="9535">
          <cell r="B9535" t="str">
            <v>155662904</v>
          </cell>
          <cell r="BH9535">
            <v>35036.51</v>
          </cell>
        </row>
        <row r="9536">
          <cell r="B9536" t="str">
            <v>155662905</v>
          </cell>
          <cell r="BH9536">
            <v>20397.07</v>
          </cell>
        </row>
        <row r="9537">
          <cell r="B9537" t="str">
            <v>155662906</v>
          </cell>
          <cell r="BH9537">
            <v>36934.04</v>
          </cell>
        </row>
        <row r="9538">
          <cell r="B9538" t="str">
            <v>155662907</v>
          </cell>
          <cell r="BH9538">
            <v>61864.63</v>
          </cell>
        </row>
        <row r="9539">
          <cell r="B9539" t="str">
            <v>155666679</v>
          </cell>
          <cell r="BH9539">
            <v>12133.07</v>
          </cell>
        </row>
        <row r="9540">
          <cell r="B9540" t="str">
            <v>155666682</v>
          </cell>
          <cell r="BH9540">
            <v>12504.18</v>
          </cell>
        </row>
        <row r="9541">
          <cell r="B9541" t="str">
            <v>155666691</v>
          </cell>
          <cell r="BH9541">
            <v>21471.35</v>
          </cell>
        </row>
        <row r="9542">
          <cell r="B9542" t="str">
            <v>155666692</v>
          </cell>
          <cell r="BH9542">
            <v>20496.48</v>
          </cell>
        </row>
        <row r="9543">
          <cell r="B9543" t="str">
            <v>155666693</v>
          </cell>
          <cell r="BH9543">
            <v>21025.91</v>
          </cell>
        </row>
        <row r="9544">
          <cell r="B9544" t="str">
            <v>155666694</v>
          </cell>
          <cell r="BH9544">
            <v>19876.37</v>
          </cell>
        </row>
        <row r="9545">
          <cell r="B9545" t="str">
            <v>155666740</v>
          </cell>
          <cell r="BH9545">
            <v>21265.67</v>
          </cell>
        </row>
        <row r="9546">
          <cell r="B9546" t="str">
            <v>155666786</v>
          </cell>
          <cell r="BH9546">
            <v>11245.89</v>
          </cell>
        </row>
        <row r="9547">
          <cell r="B9547" t="str">
            <v>155666787</v>
          </cell>
          <cell r="BH9547">
            <v>15324.07</v>
          </cell>
        </row>
        <row r="9548">
          <cell r="B9548" t="str">
            <v>155666799</v>
          </cell>
          <cell r="BH9548">
            <v>16702.419999999998</v>
          </cell>
        </row>
        <row r="9549">
          <cell r="B9549" t="str">
            <v>155666800</v>
          </cell>
          <cell r="BH9549">
            <v>10760.93</v>
          </cell>
        </row>
        <row r="9550">
          <cell r="B9550" t="str">
            <v>155666820</v>
          </cell>
          <cell r="BH9550">
            <v>21023.200000000001</v>
          </cell>
        </row>
        <row r="9551">
          <cell r="B9551" t="str">
            <v>155666873</v>
          </cell>
          <cell r="BH9551">
            <v>17221.43</v>
          </cell>
        </row>
        <row r="9552">
          <cell r="B9552" t="str">
            <v>155666875</v>
          </cell>
          <cell r="BH9552">
            <v>11279.94</v>
          </cell>
        </row>
        <row r="9553">
          <cell r="B9553" t="str">
            <v>155666877</v>
          </cell>
          <cell r="BH9553">
            <v>21741.19</v>
          </cell>
        </row>
        <row r="9554">
          <cell r="B9554" t="str">
            <v>155666918</v>
          </cell>
          <cell r="BH9554">
            <v>20838.919999999998</v>
          </cell>
        </row>
        <row r="9555">
          <cell r="B9555" t="str">
            <v>155666928</v>
          </cell>
          <cell r="BH9555">
            <v>17050.810000000001</v>
          </cell>
        </row>
        <row r="9556">
          <cell r="B9556" t="str">
            <v>155666969</v>
          </cell>
          <cell r="BH9556">
            <v>31388.47</v>
          </cell>
        </row>
        <row r="9557">
          <cell r="B9557" t="str">
            <v>155666970</v>
          </cell>
          <cell r="BH9557">
            <v>31062.95</v>
          </cell>
        </row>
        <row r="9558">
          <cell r="B9558" t="str">
            <v>155666978</v>
          </cell>
          <cell r="BH9558">
            <v>33877.15</v>
          </cell>
        </row>
        <row r="9559">
          <cell r="B9559" t="str">
            <v>155670005</v>
          </cell>
          <cell r="BH9559">
            <v>28025.31</v>
          </cell>
        </row>
        <row r="9560">
          <cell r="B9560" t="str">
            <v>155670040</v>
          </cell>
          <cell r="BH9560">
            <v>30052.52</v>
          </cell>
        </row>
        <row r="9561">
          <cell r="B9561" t="str">
            <v>155670045</v>
          </cell>
          <cell r="BH9561">
            <v>25055.16</v>
          </cell>
        </row>
        <row r="9562">
          <cell r="B9562" t="str">
            <v>155670101</v>
          </cell>
          <cell r="BH9562">
            <v>4522.0200000000004</v>
          </cell>
        </row>
        <row r="9563">
          <cell r="B9563" t="str">
            <v>155670150</v>
          </cell>
          <cell r="BH9563">
            <v>4044.93</v>
          </cell>
        </row>
        <row r="9564">
          <cell r="B9564" t="str">
            <v>155670210</v>
          </cell>
          <cell r="BH9564">
            <v>2159</v>
          </cell>
        </row>
        <row r="9565">
          <cell r="B9565" t="str">
            <v>155680016</v>
          </cell>
          <cell r="BH9565">
            <v>237.66</v>
          </cell>
        </row>
        <row r="9566">
          <cell r="B9566" t="str">
            <v>155680025</v>
          </cell>
          <cell r="BH9566">
            <v>539.41</v>
          </cell>
        </row>
        <row r="9567">
          <cell r="B9567" t="str">
            <v>155680040</v>
          </cell>
          <cell r="BH9567">
            <v>8403.7000000000007</v>
          </cell>
        </row>
        <row r="9568">
          <cell r="B9568" t="str">
            <v>155680045</v>
          </cell>
          <cell r="BH9568">
            <v>7760.72</v>
          </cell>
        </row>
        <row r="9569">
          <cell r="B9569" t="str">
            <v>155680048</v>
          </cell>
          <cell r="BH9569">
            <v>1838.58</v>
          </cell>
        </row>
        <row r="9570">
          <cell r="B9570" t="str">
            <v>155680050</v>
          </cell>
          <cell r="BH9570">
            <v>6517.72</v>
          </cell>
        </row>
        <row r="9571">
          <cell r="B9571" t="str">
            <v>155680085</v>
          </cell>
          <cell r="BH9571">
            <v>96</v>
          </cell>
        </row>
        <row r="9572">
          <cell r="B9572" t="str">
            <v>155680086</v>
          </cell>
          <cell r="BH9572">
            <v>96</v>
          </cell>
        </row>
        <row r="9573">
          <cell r="B9573" t="str">
            <v>155680102</v>
          </cell>
          <cell r="BH9573">
            <v>25851.31</v>
          </cell>
        </row>
        <row r="9574">
          <cell r="B9574" t="str">
            <v>155680103</v>
          </cell>
          <cell r="BH9574">
            <v>25851.31</v>
          </cell>
        </row>
        <row r="9575">
          <cell r="B9575" t="str">
            <v>155680110</v>
          </cell>
          <cell r="BH9575">
            <v>22515.77</v>
          </cell>
        </row>
        <row r="9576">
          <cell r="B9576" t="str">
            <v>155680111</v>
          </cell>
          <cell r="BH9576">
            <v>22515.77</v>
          </cell>
        </row>
        <row r="9577">
          <cell r="B9577" t="str">
            <v>155680125</v>
          </cell>
          <cell r="BH9577">
            <v>127.3</v>
          </cell>
        </row>
        <row r="9578">
          <cell r="B9578" t="str">
            <v>155680129</v>
          </cell>
          <cell r="BH9578">
            <v>8328.19</v>
          </cell>
        </row>
        <row r="9579">
          <cell r="B9579" t="str">
            <v>155680140</v>
          </cell>
          <cell r="BH9579">
            <v>22557.08</v>
          </cell>
        </row>
        <row r="9580">
          <cell r="B9580" t="str">
            <v>155680141</v>
          </cell>
          <cell r="BH9580">
            <v>22557.08</v>
          </cell>
        </row>
        <row r="9581">
          <cell r="B9581" t="str">
            <v>155680150</v>
          </cell>
          <cell r="BH9581">
            <v>31509.68</v>
          </cell>
        </row>
        <row r="9582">
          <cell r="B9582" t="str">
            <v>155680151</v>
          </cell>
          <cell r="BH9582">
            <v>43541.32</v>
          </cell>
        </row>
        <row r="9583">
          <cell r="B9583" t="str">
            <v>155680155</v>
          </cell>
          <cell r="BH9583">
            <v>28500.48</v>
          </cell>
        </row>
        <row r="9584">
          <cell r="B9584" t="str">
            <v>155680156</v>
          </cell>
          <cell r="BH9584">
            <v>40285.620000000003</v>
          </cell>
        </row>
        <row r="9585">
          <cell r="B9585" t="str">
            <v>155680170</v>
          </cell>
          <cell r="BH9585">
            <v>2847.14</v>
          </cell>
        </row>
        <row r="9586">
          <cell r="B9586" t="str">
            <v>155680175</v>
          </cell>
          <cell r="BH9586">
            <v>43723.16</v>
          </cell>
        </row>
        <row r="9587">
          <cell r="B9587" t="str">
            <v>155680176</v>
          </cell>
          <cell r="BH9587">
            <v>43723.16</v>
          </cell>
        </row>
        <row r="9588">
          <cell r="B9588" t="str">
            <v>155680201</v>
          </cell>
          <cell r="BH9588">
            <v>893.36</v>
          </cell>
        </row>
        <row r="9589">
          <cell r="B9589" t="str">
            <v>155680205</v>
          </cell>
          <cell r="BH9589">
            <v>9501.09</v>
          </cell>
        </row>
        <row r="9590">
          <cell r="B9590" t="str">
            <v>155700350</v>
          </cell>
          <cell r="BH9590">
            <v>1288.03</v>
          </cell>
        </row>
        <row r="9591">
          <cell r="B9591" t="str">
            <v>155700360</v>
          </cell>
          <cell r="BH9591">
            <v>1122.6400000000001</v>
          </cell>
        </row>
        <row r="9592">
          <cell r="B9592" t="str">
            <v>155710000</v>
          </cell>
          <cell r="BH9592">
            <v>2858.96</v>
          </cell>
        </row>
        <row r="9593">
          <cell r="B9593" t="str">
            <v>155710050</v>
          </cell>
          <cell r="BH9593">
            <v>3039.38</v>
          </cell>
        </row>
        <row r="9594">
          <cell r="B9594" t="str">
            <v>155710060</v>
          </cell>
          <cell r="BH9594">
            <v>525.1</v>
          </cell>
        </row>
        <row r="9595">
          <cell r="B9595" t="str">
            <v>155730101</v>
          </cell>
          <cell r="BH9595">
            <v>1122.6400000000001</v>
          </cell>
        </row>
        <row r="9596">
          <cell r="B9596" t="str">
            <v>155730102</v>
          </cell>
          <cell r="BH9596">
            <v>664.87</v>
          </cell>
        </row>
        <row r="9597">
          <cell r="B9597" t="str">
            <v>155730103</v>
          </cell>
          <cell r="BH9597">
            <v>580.19000000000005</v>
          </cell>
        </row>
        <row r="9598">
          <cell r="B9598" t="str">
            <v>155730109</v>
          </cell>
          <cell r="BH9598">
            <v>4249.1000000000004</v>
          </cell>
        </row>
        <row r="9599">
          <cell r="B9599" t="str">
            <v>155730125</v>
          </cell>
          <cell r="BH9599">
            <v>51.11</v>
          </cell>
        </row>
        <row r="9600">
          <cell r="B9600" t="str">
            <v>155730126</v>
          </cell>
          <cell r="BH9600">
            <v>4295.3</v>
          </cell>
        </row>
        <row r="9601">
          <cell r="B9601" t="str">
            <v>155750000</v>
          </cell>
          <cell r="BH9601">
            <v>1460.38</v>
          </cell>
        </row>
        <row r="9602">
          <cell r="B9602" t="str">
            <v>155750097</v>
          </cell>
          <cell r="BH9602">
            <v>170.88</v>
          </cell>
        </row>
        <row r="9603">
          <cell r="B9603" t="str">
            <v>155750100</v>
          </cell>
          <cell r="BH9603">
            <v>1460.38</v>
          </cell>
        </row>
        <row r="9604">
          <cell r="B9604" t="str">
            <v>155750200</v>
          </cell>
          <cell r="BH9604">
            <v>1460.38</v>
          </cell>
        </row>
        <row r="9605">
          <cell r="B9605" t="str">
            <v>155750900</v>
          </cell>
          <cell r="BH9605">
            <v>284.49</v>
          </cell>
        </row>
        <row r="9606">
          <cell r="B9606" t="str">
            <v>155750901</v>
          </cell>
          <cell r="BH9606">
            <v>305.92</v>
          </cell>
        </row>
        <row r="9607">
          <cell r="B9607" t="str">
            <v>155750902</v>
          </cell>
          <cell r="BH9607">
            <v>309.08</v>
          </cell>
        </row>
        <row r="9608">
          <cell r="B9608" t="str">
            <v>155750903</v>
          </cell>
          <cell r="BH9608">
            <v>628.08000000000004</v>
          </cell>
        </row>
        <row r="9609">
          <cell r="B9609" t="str">
            <v>155750904</v>
          </cell>
          <cell r="BH9609">
            <v>644.75</v>
          </cell>
        </row>
        <row r="9610">
          <cell r="B9610" t="str">
            <v>155750905</v>
          </cell>
          <cell r="BH9610">
            <v>628.08000000000004</v>
          </cell>
        </row>
        <row r="9611">
          <cell r="B9611" t="str">
            <v>155750906</v>
          </cell>
          <cell r="BH9611">
            <v>35.700000000000003</v>
          </cell>
        </row>
        <row r="9612">
          <cell r="B9612" t="str">
            <v>155750907</v>
          </cell>
          <cell r="BH9612">
            <v>57.68</v>
          </cell>
        </row>
        <row r="9613">
          <cell r="B9613" t="str">
            <v>155750908</v>
          </cell>
          <cell r="BH9613">
            <v>103.87</v>
          </cell>
        </row>
        <row r="9614">
          <cell r="B9614" t="str">
            <v>155750909</v>
          </cell>
          <cell r="BH9614">
            <v>211.32</v>
          </cell>
        </row>
        <row r="9615">
          <cell r="B9615" t="str">
            <v>155751000</v>
          </cell>
          <cell r="BH9615">
            <v>2318.0300000000002</v>
          </cell>
        </row>
        <row r="9616">
          <cell r="B9616" t="str">
            <v>155751100</v>
          </cell>
          <cell r="BH9616">
            <v>2318.0300000000002</v>
          </cell>
        </row>
        <row r="9617">
          <cell r="B9617" t="str">
            <v>155751200</v>
          </cell>
          <cell r="BH9617">
            <v>2318.0300000000002</v>
          </cell>
        </row>
        <row r="9618">
          <cell r="B9618" t="str">
            <v>155760001</v>
          </cell>
          <cell r="BH9618">
            <v>186.37</v>
          </cell>
        </row>
        <row r="9619">
          <cell r="B9619" t="str">
            <v>155760002</v>
          </cell>
          <cell r="BH9619">
            <v>345.35</v>
          </cell>
        </row>
        <row r="9620">
          <cell r="B9620" t="str">
            <v>155760003</v>
          </cell>
          <cell r="BH9620">
            <v>389.92</v>
          </cell>
        </row>
        <row r="9621">
          <cell r="B9621" t="str">
            <v>155760004</v>
          </cell>
          <cell r="BH9621">
            <v>2294.94</v>
          </cell>
        </row>
        <row r="9622">
          <cell r="B9622" t="str">
            <v>155760005</v>
          </cell>
          <cell r="BH9622">
            <v>568.16</v>
          </cell>
        </row>
        <row r="9623">
          <cell r="B9623" t="str">
            <v>155760006</v>
          </cell>
          <cell r="BH9623">
            <v>701.85</v>
          </cell>
        </row>
        <row r="9624">
          <cell r="B9624" t="str">
            <v>155760008</v>
          </cell>
          <cell r="BH9624">
            <v>657.29</v>
          </cell>
        </row>
        <row r="9625">
          <cell r="B9625" t="str">
            <v>155760012</v>
          </cell>
          <cell r="BH9625">
            <v>735.27</v>
          </cell>
        </row>
        <row r="9626">
          <cell r="B9626" t="str">
            <v>155760080</v>
          </cell>
          <cell r="BH9626">
            <v>891.24</v>
          </cell>
        </row>
        <row r="9627">
          <cell r="B9627" t="str">
            <v>155760084</v>
          </cell>
          <cell r="BH9627">
            <v>208.14</v>
          </cell>
        </row>
        <row r="9628">
          <cell r="B9628" t="str">
            <v>155760086</v>
          </cell>
          <cell r="BH9628">
            <v>913.52</v>
          </cell>
        </row>
        <row r="9629">
          <cell r="B9629" t="str">
            <v>155760087</v>
          </cell>
          <cell r="BH9629">
            <v>367.64</v>
          </cell>
        </row>
        <row r="9630">
          <cell r="B9630" t="str">
            <v>155760094</v>
          </cell>
          <cell r="BH9630">
            <v>557.02</v>
          </cell>
        </row>
        <row r="9631">
          <cell r="B9631" t="str">
            <v>155760095</v>
          </cell>
          <cell r="BH9631">
            <v>271.45</v>
          </cell>
        </row>
        <row r="9632">
          <cell r="B9632" t="str">
            <v>155760100</v>
          </cell>
          <cell r="BH9632">
            <v>512.46</v>
          </cell>
        </row>
        <row r="9633">
          <cell r="B9633" t="str">
            <v>155760101</v>
          </cell>
          <cell r="BH9633">
            <v>211.67</v>
          </cell>
        </row>
        <row r="9634">
          <cell r="B9634" t="str">
            <v>155760104</v>
          </cell>
          <cell r="BH9634">
            <v>200.53</v>
          </cell>
        </row>
        <row r="9635">
          <cell r="B9635" t="str">
            <v>155760112</v>
          </cell>
          <cell r="BH9635">
            <v>367.64</v>
          </cell>
        </row>
        <row r="9636">
          <cell r="B9636" t="str">
            <v>155760114</v>
          </cell>
          <cell r="BH9636">
            <v>367.64</v>
          </cell>
        </row>
        <row r="9637">
          <cell r="B9637" t="str">
            <v>155760116</v>
          </cell>
          <cell r="BH9637">
            <v>334.21</v>
          </cell>
        </row>
        <row r="9638">
          <cell r="B9638" t="str">
            <v>155760120</v>
          </cell>
          <cell r="BH9638">
            <v>110.29</v>
          </cell>
        </row>
        <row r="9639">
          <cell r="B9639" t="str">
            <v>155760200</v>
          </cell>
          <cell r="BH9639">
            <v>545.89</v>
          </cell>
        </row>
        <row r="9640">
          <cell r="B9640" t="str">
            <v>155760300</v>
          </cell>
          <cell r="BH9640">
            <v>701.85</v>
          </cell>
        </row>
        <row r="9641">
          <cell r="B9641" t="str">
            <v>155760411</v>
          </cell>
          <cell r="BH9641">
            <v>27.85</v>
          </cell>
        </row>
        <row r="9642">
          <cell r="B9642" t="str">
            <v>155760422</v>
          </cell>
          <cell r="BH9642">
            <v>27.85</v>
          </cell>
        </row>
        <row r="9643">
          <cell r="B9643" t="str">
            <v>155760423</v>
          </cell>
          <cell r="BH9643">
            <v>27.85</v>
          </cell>
        </row>
        <row r="9644">
          <cell r="B9644" t="str">
            <v>155760424</v>
          </cell>
          <cell r="BH9644">
            <v>27.85</v>
          </cell>
        </row>
        <row r="9645">
          <cell r="B9645" t="str">
            <v>155760425</v>
          </cell>
          <cell r="BH9645">
            <v>27.85</v>
          </cell>
        </row>
        <row r="9646">
          <cell r="B9646" t="str">
            <v>155770000</v>
          </cell>
          <cell r="BH9646">
            <v>3755.53</v>
          </cell>
        </row>
        <row r="9647">
          <cell r="B9647" t="str">
            <v>155770100</v>
          </cell>
          <cell r="BH9647">
            <v>250.63</v>
          </cell>
        </row>
        <row r="9648">
          <cell r="B9648" t="str">
            <v>155770105</v>
          </cell>
          <cell r="BH9648">
            <v>14.12</v>
          </cell>
        </row>
        <row r="9649">
          <cell r="B9649" t="str">
            <v>155790041</v>
          </cell>
          <cell r="BH9649">
            <v>693.32</v>
          </cell>
        </row>
        <row r="9650">
          <cell r="B9650" t="str">
            <v>155790042</v>
          </cell>
          <cell r="BH9650">
            <v>505.55</v>
          </cell>
        </row>
        <row r="9651">
          <cell r="B9651" t="str">
            <v>155790043</v>
          </cell>
          <cell r="BH9651">
            <v>520</v>
          </cell>
        </row>
        <row r="9652">
          <cell r="B9652" t="str">
            <v>155800000</v>
          </cell>
          <cell r="BH9652">
            <v>65391.01</v>
          </cell>
        </row>
        <row r="9653">
          <cell r="B9653" t="str">
            <v>155800010</v>
          </cell>
          <cell r="BH9653">
            <v>65391.01</v>
          </cell>
        </row>
        <row r="9654">
          <cell r="B9654" t="str">
            <v>155801008</v>
          </cell>
          <cell r="BH9654">
            <v>9614.57</v>
          </cell>
        </row>
        <row r="9655">
          <cell r="B9655" t="str">
            <v>155801500</v>
          </cell>
          <cell r="BH9655">
            <v>1272.6600000000001</v>
          </cell>
        </row>
        <row r="9656">
          <cell r="B9656" t="str">
            <v>155802000</v>
          </cell>
          <cell r="BH9656">
            <v>5874.65</v>
          </cell>
        </row>
        <row r="9657">
          <cell r="B9657" t="str">
            <v>155802004</v>
          </cell>
          <cell r="BH9657">
            <v>879.21</v>
          </cell>
        </row>
        <row r="9658">
          <cell r="B9658" t="str">
            <v>155802005</v>
          </cell>
          <cell r="BH9658">
            <v>796.91</v>
          </cell>
        </row>
        <row r="9659">
          <cell r="B9659" t="str">
            <v>155802010</v>
          </cell>
          <cell r="BH9659">
            <v>337.82</v>
          </cell>
        </row>
        <row r="9660">
          <cell r="B9660" t="str">
            <v>155802011</v>
          </cell>
          <cell r="BH9660">
            <v>78.38</v>
          </cell>
        </row>
        <row r="9661">
          <cell r="B9661" t="str">
            <v>155802030</v>
          </cell>
          <cell r="BH9661">
            <v>583.78</v>
          </cell>
        </row>
        <row r="9662">
          <cell r="B9662" t="str">
            <v>155802200</v>
          </cell>
          <cell r="BH9662">
            <v>372.48</v>
          </cell>
        </row>
        <row r="9663">
          <cell r="B9663" t="str">
            <v>155802205</v>
          </cell>
          <cell r="BH9663">
            <v>214.95</v>
          </cell>
        </row>
        <row r="9664">
          <cell r="B9664" t="str">
            <v>155802210</v>
          </cell>
          <cell r="BH9664">
            <v>226.97</v>
          </cell>
        </row>
        <row r="9665">
          <cell r="B9665" t="str">
            <v>155803010</v>
          </cell>
          <cell r="BH9665">
            <v>1535.1</v>
          </cell>
        </row>
        <row r="9666">
          <cell r="B9666" t="str">
            <v>155803013</v>
          </cell>
          <cell r="BH9666">
            <v>228.8</v>
          </cell>
        </row>
        <row r="9667">
          <cell r="B9667" t="str">
            <v>155803602</v>
          </cell>
          <cell r="BH9667">
            <v>20485.189999999999</v>
          </cell>
        </row>
        <row r="9668">
          <cell r="B9668" t="str">
            <v>155803805</v>
          </cell>
          <cell r="BH9668">
            <v>197.93</v>
          </cell>
        </row>
        <row r="9669">
          <cell r="B9669" t="str">
            <v>155803815</v>
          </cell>
          <cell r="BH9669">
            <v>290.63</v>
          </cell>
        </row>
        <row r="9670">
          <cell r="B9670" t="str">
            <v>155803900</v>
          </cell>
          <cell r="BH9670">
            <v>1318.79</v>
          </cell>
        </row>
        <row r="9671">
          <cell r="B9671" t="str">
            <v>155803902</v>
          </cell>
          <cell r="BH9671">
            <v>23978.46</v>
          </cell>
        </row>
        <row r="9672">
          <cell r="B9672" t="str">
            <v>155803903</v>
          </cell>
          <cell r="BH9672">
            <v>2324.4699999999998</v>
          </cell>
        </row>
        <row r="9673">
          <cell r="B9673" t="str">
            <v>155803904</v>
          </cell>
          <cell r="BH9673">
            <v>4684.8900000000003</v>
          </cell>
        </row>
        <row r="9674">
          <cell r="B9674" t="str">
            <v>155803905</v>
          </cell>
          <cell r="BH9674">
            <v>2966.98</v>
          </cell>
        </row>
        <row r="9675">
          <cell r="B9675" t="str">
            <v>155803906</v>
          </cell>
          <cell r="BH9675">
            <v>1611.28</v>
          </cell>
        </row>
        <row r="9676">
          <cell r="B9676" t="str">
            <v>155803907</v>
          </cell>
          <cell r="BH9676">
            <v>489.31</v>
          </cell>
        </row>
        <row r="9677">
          <cell r="B9677" t="str">
            <v>155803908</v>
          </cell>
          <cell r="BH9677">
            <v>904.32</v>
          </cell>
        </row>
        <row r="9678">
          <cell r="B9678" t="str">
            <v>155803909</v>
          </cell>
          <cell r="BH9678">
            <v>69.52</v>
          </cell>
        </row>
        <row r="9679">
          <cell r="B9679" t="str">
            <v>155803910</v>
          </cell>
          <cell r="BH9679">
            <v>13472.33</v>
          </cell>
        </row>
        <row r="9680">
          <cell r="B9680" t="str">
            <v>155803911</v>
          </cell>
          <cell r="BH9680">
            <v>535.79999999999995</v>
          </cell>
        </row>
        <row r="9681">
          <cell r="B9681" t="str">
            <v>155803912</v>
          </cell>
          <cell r="BH9681">
            <v>70.290000000000006</v>
          </cell>
        </row>
        <row r="9682">
          <cell r="B9682" t="str">
            <v>155803913</v>
          </cell>
          <cell r="BH9682">
            <v>1216.6099999999999</v>
          </cell>
        </row>
        <row r="9683">
          <cell r="B9683" t="str">
            <v>155803914</v>
          </cell>
          <cell r="BH9683">
            <v>1118.31</v>
          </cell>
        </row>
        <row r="9684">
          <cell r="B9684" t="str">
            <v>155803915</v>
          </cell>
          <cell r="BH9684">
            <v>653.55999999999995</v>
          </cell>
        </row>
        <row r="9685">
          <cell r="B9685" t="str">
            <v>155803916</v>
          </cell>
          <cell r="BH9685">
            <v>536.14</v>
          </cell>
        </row>
        <row r="9686">
          <cell r="B9686" t="str">
            <v>155803917</v>
          </cell>
          <cell r="BH9686">
            <v>667.85</v>
          </cell>
        </row>
        <row r="9687">
          <cell r="B9687" t="str">
            <v>155803920</v>
          </cell>
          <cell r="BH9687">
            <v>104.42</v>
          </cell>
        </row>
        <row r="9688">
          <cell r="B9688" t="str">
            <v>155803921</v>
          </cell>
          <cell r="BH9688">
            <v>1766.54</v>
          </cell>
        </row>
        <row r="9689">
          <cell r="B9689" t="str">
            <v>155803922</v>
          </cell>
          <cell r="BH9689">
            <v>2427.33</v>
          </cell>
        </row>
        <row r="9690">
          <cell r="B9690" t="str">
            <v>155803923</v>
          </cell>
          <cell r="BH9690">
            <v>208.78</v>
          </cell>
        </row>
        <row r="9691">
          <cell r="B9691" t="str">
            <v>155803924</v>
          </cell>
          <cell r="BH9691">
            <v>1458.31</v>
          </cell>
        </row>
        <row r="9692">
          <cell r="B9692" t="str">
            <v>155803925</v>
          </cell>
          <cell r="BH9692">
            <v>299.14999999999998</v>
          </cell>
        </row>
        <row r="9693">
          <cell r="B9693" t="str">
            <v>155803926</v>
          </cell>
          <cell r="BH9693">
            <v>520.37</v>
          </cell>
        </row>
        <row r="9694">
          <cell r="B9694" t="str">
            <v>155803927</v>
          </cell>
          <cell r="BH9694">
            <v>871.01</v>
          </cell>
        </row>
        <row r="9695">
          <cell r="B9695" t="str">
            <v>155803928</v>
          </cell>
          <cell r="BH9695">
            <v>180.95</v>
          </cell>
        </row>
        <row r="9696">
          <cell r="B9696" t="str">
            <v>156139902</v>
          </cell>
          <cell r="BH9696">
            <v>162.55000000000001</v>
          </cell>
        </row>
        <row r="9697">
          <cell r="B9697" t="str">
            <v>156150903</v>
          </cell>
          <cell r="BH9697">
            <v>80.78</v>
          </cell>
        </row>
        <row r="9698">
          <cell r="B9698" t="str">
            <v>156150904</v>
          </cell>
          <cell r="BH9698">
            <v>127.24</v>
          </cell>
        </row>
        <row r="9699">
          <cell r="B9699" t="str">
            <v>156150906</v>
          </cell>
          <cell r="BH9699">
            <v>183.88</v>
          </cell>
        </row>
        <row r="9700">
          <cell r="B9700" t="str">
            <v>156160010</v>
          </cell>
          <cell r="BH9700">
            <v>3834.48</v>
          </cell>
        </row>
        <row r="9701">
          <cell r="B9701" t="str">
            <v>156160020</v>
          </cell>
          <cell r="BH9701">
            <v>3834.48</v>
          </cell>
        </row>
        <row r="9702">
          <cell r="B9702" t="str">
            <v>156160030</v>
          </cell>
          <cell r="BH9702">
            <v>3834.48</v>
          </cell>
        </row>
        <row r="9703">
          <cell r="B9703" t="str">
            <v>156160040</v>
          </cell>
          <cell r="BH9703">
            <v>3834.48</v>
          </cell>
        </row>
        <row r="9704">
          <cell r="B9704" t="str">
            <v>156160050</v>
          </cell>
          <cell r="BH9704">
            <v>3834.48</v>
          </cell>
        </row>
        <row r="9705">
          <cell r="B9705" t="str">
            <v>156160060</v>
          </cell>
          <cell r="BH9705">
            <v>3834.48</v>
          </cell>
        </row>
        <row r="9706">
          <cell r="B9706" t="str">
            <v>156160070</v>
          </cell>
          <cell r="BH9706">
            <v>3834.48</v>
          </cell>
        </row>
        <row r="9707">
          <cell r="B9707" t="str">
            <v>156160101</v>
          </cell>
          <cell r="BH9707">
            <v>8.27</v>
          </cell>
        </row>
        <row r="9708">
          <cell r="B9708" t="str">
            <v>156160102</v>
          </cell>
          <cell r="BH9708">
            <v>15.93</v>
          </cell>
        </row>
        <row r="9709">
          <cell r="B9709" t="str">
            <v>156160103</v>
          </cell>
          <cell r="BH9709">
            <v>39.83</v>
          </cell>
        </row>
        <row r="9710">
          <cell r="B9710" t="str">
            <v>156160104</v>
          </cell>
          <cell r="BH9710">
            <v>25.83</v>
          </cell>
        </row>
        <row r="9711">
          <cell r="B9711" t="str">
            <v>156160105</v>
          </cell>
          <cell r="BH9711">
            <v>308.37</v>
          </cell>
        </row>
        <row r="9712">
          <cell r="B9712" t="str">
            <v>156160106</v>
          </cell>
          <cell r="BH9712">
            <v>452.95</v>
          </cell>
        </row>
        <row r="9713">
          <cell r="B9713" t="str">
            <v>156160107</v>
          </cell>
          <cell r="BH9713">
            <v>26.82</v>
          </cell>
        </row>
        <row r="9714">
          <cell r="B9714" t="str">
            <v>156160108</v>
          </cell>
          <cell r="BH9714">
            <v>2250.0500000000002</v>
          </cell>
        </row>
        <row r="9715">
          <cell r="B9715" t="str">
            <v>156160109</v>
          </cell>
          <cell r="BH9715">
            <v>2250.0500000000002</v>
          </cell>
        </row>
        <row r="9716">
          <cell r="B9716" t="str">
            <v>156160110</v>
          </cell>
          <cell r="BH9716">
            <v>474.95</v>
          </cell>
        </row>
        <row r="9717">
          <cell r="B9717" t="str">
            <v>156160111</v>
          </cell>
          <cell r="BH9717">
            <v>756.94</v>
          </cell>
        </row>
        <row r="9718">
          <cell r="B9718" t="str">
            <v>156160112</v>
          </cell>
          <cell r="BH9718">
            <v>321.64</v>
          </cell>
        </row>
        <row r="9719">
          <cell r="B9719" t="str">
            <v>156160114</v>
          </cell>
          <cell r="BH9719">
            <v>413.71</v>
          </cell>
        </row>
        <row r="9720">
          <cell r="B9720" t="str">
            <v>156160115</v>
          </cell>
          <cell r="BH9720">
            <v>137.22999999999999</v>
          </cell>
        </row>
        <row r="9721">
          <cell r="B9721" t="str">
            <v>156160116</v>
          </cell>
          <cell r="BH9721">
            <v>156.66</v>
          </cell>
        </row>
        <row r="9722">
          <cell r="B9722" t="str">
            <v>156160117</v>
          </cell>
          <cell r="BH9722">
            <v>127.92</v>
          </cell>
        </row>
        <row r="9723">
          <cell r="B9723" t="str">
            <v>156160118</v>
          </cell>
          <cell r="BH9723">
            <v>103.28</v>
          </cell>
        </row>
        <row r="9724">
          <cell r="B9724" t="str">
            <v>156160119</v>
          </cell>
          <cell r="BH9724">
            <v>59.01</v>
          </cell>
        </row>
        <row r="9725">
          <cell r="B9725" t="str">
            <v>156160120</v>
          </cell>
          <cell r="BH9725">
            <v>649.20000000000005</v>
          </cell>
        </row>
        <row r="9726">
          <cell r="B9726" t="str">
            <v>130002130</v>
          </cell>
          <cell r="BH9726">
            <v>126.26</v>
          </cell>
        </row>
        <row r="9727">
          <cell r="B9727">
            <v>130002131</v>
          </cell>
          <cell r="BH9727">
            <v>58.78</v>
          </cell>
        </row>
        <row r="9728">
          <cell r="B9728">
            <v>130002132</v>
          </cell>
          <cell r="BH9728">
            <v>55.95</v>
          </cell>
        </row>
        <row r="9729">
          <cell r="B9729">
            <v>130002133</v>
          </cell>
          <cell r="BH9729">
            <v>63.25</v>
          </cell>
        </row>
        <row r="9730">
          <cell r="B9730">
            <v>130002134</v>
          </cell>
          <cell r="BH9730">
            <v>61.21</v>
          </cell>
        </row>
        <row r="9731">
          <cell r="B9731">
            <v>130002135</v>
          </cell>
          <cell r="BH9731">
            <v>63.64</v>
          </cell>
        </row>
        <row r="9732">
          <cell r="B9732">
            <v>130002136</v>
          </cell>
          <cell r="BH9732">
            <v>55.95</v>
          </cell>
        </row>
        <row r="9733">
          <cell r="B9733">
            <v>130002137</v>
          </cell>
          <cell r="BH9733">
            <v>63.25</v>
          </cell>
        </row>
        <row r="9734">
          <cell r="B9734">
            <v>130002138</v>
          </cell>
          <cell r="BH9734">
            <v>85.17</v>
          </cell>
        </row>
        <row r="9735">
          <cell r="B9735">
            <v>130002139</v>
          </cell>
          <cell r="BH9735">
            <v>93.24</v>
          </cell>
        </row>
        <row r="9736">
          <cell r="B9736">
            <v>130002140</v>
          </cell>
          <cell r="BH9736">
            <v>30.41</v>
          </cell>
        </row>
        <row r="9737">
          <cell r="B9737">
            <v>130002141</v>
          </cell>
          <cell r="BH9737">
            <v>30.41</v>
          </cell>
        </row>
        <row r="9738">
          <cell r="B9738" t="str">
            <v>130002151</v>
          </cell>
          <cell r="BH9738">
            <v>113.87</v>
          </cell>
        </row>
        <row r="9739">
          <cell r="B9739" t="str">
            <v>130002155</v>
          </cell>
          <cell r="BH9739">
            <v>840.51</v>
          </cell>
        </row>
        <row r="9740">
          <cell r="B9740">
            <v>130002157</v>
          </cell>
          <cell r="BH9740">
            <v>1204.6600000000001</v>
          </cell>
        </row>
        <row r="9741">
          <cell r="B9741">
            <v>130002186</v>
          </cell>
          <cell r="BH9741">
            <v>427.91</v>
          </cell>
        </row>
        <row r="9742">
          <cell r="B9742" t="str">
            <v>130002187</v>
          </cell>
          <cell r="BH9742">
            <v>420.67</v>
          </cell>
        </row>
        <row r="9743">
          <cell r="B9743">
            <v>130002193</v>
          </cell>
          <cell r="BH9743">
            <v>1891.07</v>
          </cell>
        </row>
        <row r="9744">
          <cell r="B9744" t="str">
            <v>130002195</v>
          </cell>
          <cell r="BH9744">
            <v>1891.07</v>
          </cell>
        </row>
        <row r="9745">
          <cell r="B9745">
            <v>910033468</v>
          </cell>
          <cell r="BH9745">
            <v>7838.7</v>
          </cell>
        </row>
        <row r="9746">
          <cell r="B9746">
            <v>130002225</v>
          </cell>
          <cell r="BH9746">
            <v>1198.68</v>
          </cell>
        </row>
        <row r="9747">
          <cell r="B9747">
            <v>130002226</v>
          </cell>
          <cell r="BH9747">
            <v>2524.1999999999998</v>
          </cell>
        </row>
        <row r="9748">
          <cell r="B9748">
            <v>910033739</v>
          </cell>
          <cell r="BH9748">
            <v>7788.28</v>
          </cell>
        </row>
        <row r="9749">
          <cell r="B9749">
            <v>910033944</v>
          </cell>
          <cell r="BH9749">
            <v>8026.38</v>
          </cell>
        </row>
        <row r="9750">
          <cell r="B9750">
            <v>910034085</v>
          </cell>
          <cell r="BH9750">
            <v>5951.7</v>
          </cell>
        </row>
        <row r="9751">
          <cell r="B9751" t="str">
            <v>910034115</v>
          </cell>
          <cell r="BH9751">
            <v>8275.26</v>
          </cell>
        </row>
        <row r="9752">
          <cell r="B9752">
            <v>910034155</v>
          </cell>
          <cell r="BH9752">
            <v>9409.3799999999992</v>
          </cell>
        </row>
        <row r="9753">
          <cell r="B9753" t="str">
            <v>910034157</v>
          </cell>
          <cell r="BH9753">
            <v>8923.9699999999993</v>
          </cell>
        </row>
        <row r="9754">
          <cell r="B9754" t="str">
            <v>910034689</v>
          </cell>
          <cell r="BH9754">
            <v>7905</v>
          </cell>
        </row>
        <row r="9755">
          <cell r="B9755">
            <v>910034725</v>
          </cell>
          <cell r="BH9755">
            <v>10537.62</v>
          </cell>
        </row>
        <row r="9756">
          <cell r="B9756">
            <v>910034726</v>
          </cell>
          <cell r="BH9756">
            <v>9529.86</v>
          </cell>
        </row>
        <row r="9757">
          <cell r="B9757" t="str">
            <v>910034784</v>
          </cell>
          <cell r="BH9757">
            <v>8391.5400000000009</v>
          </cell>
        </row>
        <row r="9758">
          <cell r="B9758">
            <v>910034840</v>
          </cell>
          <cell r="BH9758">
            <v>8276.2800000000007</v>
          </cell>
        </row>
        <row r="9759">
          <cell r="B9759">
            <v>910034910</v>
          </cell>
          <cell r="BH9759">
            <v>6468.84</v>
          </cell>
        </row>
        <row r="9760">
          <cell r="B9760">
            <v>910035096</v>
          </cell>
          <cell r="BH9760">
            <v>8240.58</v>
          </cell>
        </row>
        <row r="9761">
          <cell r="B9761" t="str">
            <v>910035097</v>
          </cell>
          <cell r="BH9761">
            <v>8885.2199999999993</v>
          </cell>
        </row>
        <row r="9762">
          <cell r="B9762">
            <v>910035223</v>
          </cell>
          <cell r="BH9762">
            <v>8572.7900000000009</v>
          </cell>
        </row>
        <row r="9763">
          <cell r="B9763">
            <v>910035224</v>
          </cell>
          <cell r="BH9763">
            <v>8767.98</v>
          </cell>
        </row>
        <row r="9764">
          <cell r="B9764" t="str">
            <v>910035225</v>
          </cell>
          <cell r="BH9764">
            <v>9287.1</v>
          </cell>
        </row>
        <row r="9765">
          <cell r="B9765" t="str">
            <v>910035233</v>
          </cell>
          <cell r="BH9765">
            <v>9347.8799999999992</v>
          </cell>
        </row>
        <row r="9766">
          <cell r="B9766">
            <v>910035332</v>
          </cell>
          <cell r="BH9766">
            <v>9885.84</v>
          </cell>
        </row>
        <row r="9767">
          <cell r="B9767" t="str">
            <v>910035729</v>
          </cell>
          <cell r="BH9767">
            <v>6995.16</v>
          </cell>
        </row>
        <row r="9768">
          <cell r="B9768">
            <v>910036103</v>
          </cell>
          <cell r="BH9768">
            <v>8252.82</v>
          </cell>
        </row>
        <row r="9769">
          <cell r="B9769" t="str">
            <v>130002257</v>
          </cell>
          <cell r="BH9769">
            <v>3001.1</v>
          </cell>
        </row>
        <row r="9770">
          <cell r="B9770" t="str">
            <v>130002258</v>
          </cell>
          <cell r="BH9770">
            <v>3001.1</v>
          </cell>
        </row>
        <row r="9771">
          <cell r="B9771" t="str">
            <v>130002259</v>
          </cell>
          <cell r="BH9771">
            <v>3001.1</v>
          </cell>
        </row>
        <row r="9772">
          <cell r="B9772" t="str">
            <v>130002260</v>
          </cell>
          <cell r="BH9772">
            <v>3001.1</v>
          </cell>
        </row>
        <row r="9773">
          <cell r="B9773" t="str">
            <v>130002261</v>
          </cell>
          <cell r="BH9773">
            <v>3001.1</v>
          </cell>
        </row>
        <row r="9774">
          <cell r="B9774" t="str">
            <v>130002262</v>
          </cell>
          <cell r="BH9774">
            <v>3001.1</v>
          </cell>
        </row>
        <row r="9775">
          <cell r="B9775" t="str">
            <v>130002263</v>
          </cell>
          <cell r="BH9775">
            <v>3001.1</v>
          </cell>
        </row>
        <row r="9776">
          <cell r="B9776" t="str">
            <v>130002264</v>
          </cell>
          <cell r="BH9776">
            <v>3001.1</v>
          </cell>
        </row>
        <row r="9777">
          <cell r="B9777" t="str">
            <v>130002265</v>
          </cell>
          <cell r="BH9777">
            <v>3001.1</v>
          </cell>
        </row>
        <row r="9778">
          <cell r="B9778" t="str">
            <v>130002266</v>
          </cell>
          <cell r="BH9778">
            <v>3001.1</v>
          </cell>
        </row>
        <row r="9779">
          <cell r="B9779" t="str">
            <v>130002267</v>
          </cell>
          <cell r="BH9779">
            <v>3001.1</v>
          </cell>
        </row>
        <row r="9780">
          <cell r="B9780" t="str">
            <v>130002268</v>
          </cell>
          <cell r="BH9780">
            <v>87.02</v>
          </cell>
        </row>
        <row r="9781">
          <cell r="B9781" t="str">
            <v>130002269</v>
          </cell>
          <cell r="BH9781">
            <v>899.91</v>
          </cell>
        </row>
        <row r="9782">
          <cell r="B9782" t="str">
            <v>130002270</v>
          </cell>
          <cell r="BH9782">
            <v>2700.78</v>
          </cell>
        </row>
        <row r="9783">
          <cell r="B9783" t="str">
            <v>130002271</v>
          </cell>
          <cell r="BH9783">
            <v>47.76</v>
          </cell>
        </row>
        <row r="9784">
          <cell r="B9784">
            <v>130002272</v>
          </cell>
          <cell r="BH9784">
            <v>504.07</v>
          </cell>
        </row>
        <row r="9785">
          <cell r="B9785" t="str">
            <v>130002290</v>
          </cell>
          <cell r="BH9785">
            <v>103.02</v>
          </cell>
        </row>
        <row r="9786">
          <cell r="B9786">
            <v>130002293</v>
          </cell>
          <cell r="BH9786">
            <v>8.51</v>
          </cell>
        </row>
        <row r="9787">
          <cell r="B9787" t="str">
            <v>170700110</v>
          </cell>
          <cell r="BH9787">
            <v>575.95000000000005</v>
          </cell>
        </row>
        <row r="9788">
          <cell r="B9788" t="str">
            <v>170700120</v>
          </cell>
          <cell r="BH9788">
            <v>590.34</v>
          </cell>
        </row>
        <row r="9789">
          <cell r="B9789" t="str">
            <v>170700210</v>
          </cell>
          <cell r="BH9789">
            <v>623.04</v>
          </cell>
        </row>
        <row r="9790">
          <cell r="B9790" t="str">
            <v>170700220</v>
          </cell>
          <cell r="BH9790">
            <v>649.17999999999995</v>
          </cell>
        </row>
        <row r="9791">
          <cell r="B9791" t="str">
            <v>170750010</v>
          </cell>
          <cell r="BH9791">
            <v>770.43</v>
          </cell>
        </row>
        <row r="9792">
          <cell r="B9792" t="str">
            <v>170750011</v>
          </cell>
          <cell r="BH9792">
            <v>748.97</v>
          </cell>
        </row>
        <row r="9793">
          <cell r="B9793" t="str">
            <v>172250105</v>
          </cell>
          <cell r="BH9793">
            <v>423.33</v>
          </cell>
        </row>
        <row r="9794">
          <cell r="B9794" t="str">
            <v>175740030</v>
          </cell>
          <cell r="BH9794">
            <v>422.43</v>
          </cell>
        </row>
        <row r="9795">
          <cell r="B9795" t="str">
            <v>175740060</v>
          </cell>
          <cell r="BH9795">
            <v>450.81</v>
          </cell>
        </row>
        <row r="9796">
          <cell r="B9796" t="str">
            <v>130002341</v>
          </cell>
          <cell r="BH9796">
            <v>161.81</v>
          </cell>
        </row>
        <row r="9797">
          <cell r="B9797" t="str">
            <v>130002458</v>
          </cell>
          <cell r="BH9797">
            <v>126.26</v>
          </cell>
        </row>
        <row r="9798">
          <cell r="B9798" t="str">
            <v>132284010</v>
          </cell>
          <cell r="BH9798">
            <v>53.23</v>
          </cell>
        </row>
        <row r="9799">
          <cell r="B9799" t="str">
            <v>910036109</v>
          </cell>
          <cell r="BH9799">
            <v>7745.88</v>
          </cell>
        </row>
        <row r="9800">
          <cell r="B9800">
            <v>910036208</v>
          </cell>
          <cell r="BH9800">
            <v>8116.14</v>
          </cell>
        </row>
        <row r="9801">
          <cell r="B9801" t="str">
            <v>150000018</v>
          </cell>
          <cell r="BH9801">
            <v>526.16</v>
          </cell>
        </row>
        <row r="9802">
          <cell r="B9802" t="str">
            <v>150000084</v>
          </cell>
          <cell r="BH9802">
            <v>252.62</v>
          </cell>
        </row>
        <row r="9803">
          <cell r="B9803" t="str">
            <v>150000085</v>
          </cell>
          <cell r="BH9803">
            <v>252.62</v>
          </cell>
        </row>
        <row r="9804">
          <cell r="B9804">
            <v>150000095</v>
          </cell>
          <cell r="BH9804">
            <v>99.77</v>
          </cell>
        </row>
        <row r="9805">
          <cell r="B9805" t="str">
            <v>150000096</v>
          </cell>
          <cell r="BH9805">
            <v>658.49</v>
          </cell>
        </row>
        <row r="9806">
          <cell r="B9806">
            <v>150000097</v>
          </cell>
          <cell r="BH9806">
            <v>67.84</v>
          </cell>
        </row>
        <row r="9807">
          <cell r="B9807">
            <v>150000098</v>
          </cell>
          <cell r="BH9807">
            <v>14.37</v>
          </cell>
        </row>
        <row r="9808">
          <cell r="B9808" t="str">
            <v>150000099</v>
          </cell>
          <cell r="BH9808">
            <v>319.26</v>
          </cell>
        </row>
        <row r="9809">
          <cell r="B9809" t="str">
            <v>150000100</v>
          </cell>
          <cell r="BH9809">
            <v>798.15</v>
          </cell>
        </row>
        <row r="9810">
          <cell r="B9810">
            <v>150000101</v>
          </cell>
          <cell r="BH9810">
            <v>11.99</v>
          </cell>
        </row>
        <row r="9811">
          <cell r="B9811">
            <v>150000102</v>
          </cell>
          <cell r="BH9811">
            <v>167.62</v>
          </cell>
        </row>
        <row r="9812">
          <cell r="B9812" t="str">
            <v>150000103</v>
          </cell>
          <cell r="BH9812" t="e">
            <v>#N/A</v>
          </cell>
        </row>
        <row r="9813">
          <cell r="B9813">
            <v>150000104</v>
          </cell>
          <cell r="BH9813">
            <v>236.87</v>
          </cell>
        </row>
        <row r="9814">
          <cell r="B9814" t="str">
            <v>150000108</v>
          </cell>
          <cell r="BH9814">
            <v>120.87</v>
          </cell>
        </row>
        <row r="9815">
          <cell r="B9815">
            <v>150000109</v>
          </cell>
          <cell r="BH9815">
            <v>203.05</v>
          </cell>
        </row>
        <row r="9816">
          <cell r="B9816">
            <v>150000112</v>
          </cell>
          <cell r="BH9816">
            <v>140.99</v>
          </cell>
        </row>
        <row r="9817">
          <cell r="B9817" t="str">
            <v>160000005</v>
          </cell>
          <cell r="BH9817">
            <v>40.72</v>
          </cell>
        </row>
        <row r="9818">
          <cell r="B9818" t="str">
            <v>160000006</v>
          </cell>
          <cell r="BH9818">
            <v>50.86</v>
          </cell>
        </row>
        <row r="9819">
          <cell r="B9819" t="str">
            <v>160000007</v>
          </cell>
          <cell r="BH9819">
            <v>16.14</v>
          </cell>
        </row>
        <row r="9820">
          <cell r="B9820" t="str">
            <v>160000022</v>
          </cell>
          <cell r="BH9820">
            <v>37.07</v>
          </cell>
        </row>
        <row r="9821">
          <cell r="B9821" t="str">
            <v>160000026</v>
          </cell>
          <cell r="BH9821">
            <v>69.42</v>
          </cell>
        </row>
        <row r="9822">
          <cell r="B9822" t="str">
            <v>191531001</v>
          </cell>
          <cell r="BH9822">
            <v>194.94</v>
          </cell>
        </row>
        <row r="9823">
          <cell r="B9823" t="str">
            <v>160000027</v>
          </cell>
          <cell r="BH9823">
            <v>122.02</v>
          </cell>
        </row>
        <row r="9824">
          <cell r="B9824" t="str">
            <v>160000028</v>
          </cell>
          <cell r="BH9824">
            <v>142.38</v>
          </cell>
        </row>
        <row r="9825">
          <cell r="B9825">
            <v>160000040</v>
          </cell>
          <cell r="BH9825">
            <v>26.76</v>
          </cell>
        </row>
        <row r="9826">
          <cell r="B9826" t="str">
            <v>160000041</v>
          </cell>
          <cell r="BH9826">
            <v>75</v>
          </cell>
        </row>
        <row r="9827">
          <cell r="B9827" t="str">
            <v>160000052</v>
          </cell>
          <cell r="BH9827">
            <v>44.08</v>
          </cell>
        </row>
        <row r="9828">
          <cell r="B9828">
            <v>160000054</v>
          </cell>
          <cell r="BH9828">
            <v>25.38</v>
          </cell>
        </row>
        <row r="9829">
          <cell r="B9829" t="str">
            <v>160000067</v>
          </cell>
          <cell r="BH9829">
            <v>27.96</v>
          </cell>
        </row>
        <row r="9830">
          <cell r="B9830">
            <v>160000075</v>
          </cell>
          <cell r="BH9830">
            <v>25.54</v>
          </cell>
        </row>
        <row r="9831">
          <cell r="B9831" t="str">
            <v>160000077</v>
          </cell>
          <cell r="BH9831">
            <v>19.93</v>
          </cell>
        </row>
        <row r="9832">
          <cell r="B9832" t="str">
            <v>160000078</v>
          </cell>
          <cell r="BH9832">
            <v>17.02</v>
          </cell>
        </row>
        <row r="9833">
          <cell r="B9833" t="str">
            <v>160000094</v>
          </cell>
          <cell r="BH9833">
            <v>50.41</v>
          </cell>
        </row>
        <row r="9834">
          <cell r="B9834" t="str">
            <v>160000110</v>
          </cell>
          <cell r="BH9834">
            <v>105.69</v>
          </cell>
        </row>
        <row r="9835">
          <cell r="B9835" t="str">
            <v>160000111</v>
          </cell>
          <cell r="BH9835">
            <v>107.51</v>
          </cell>
        </row>
        <row r="9836">
          <cell r="B9836" t="str">
            <v>160000121</v>
          </cell>
          <cell r="BH9836">
            <v>11.32</v>
          </cell>
        </row>
        <row r="9837">
          <cell r="B9837" t="str">
            <v>160000146</v>
          </cell>
          <cell r="BH9837">
            <v>3.94</v>
          </cell>
        </row>
        <row r="9838">
          <cell r="B9838">
            <v>160000148</v>
          </cell>
          <cell r="BH9838">
            <v>49.26</v>
          </cell>
        </row>
        <row r="9839">
          <cell r="B9839" t="str">
            <v>160000152</v>
          </cell>
          <cell r="BH9839">
            <v>15</v>
          </cell>
        </row>
        <row r="9840">
          <cell r="B9840" t="str">
            <v>160000170</v>
          </cell>
          <cell r="BH9840">
            <v>47.25</v>
          </cell>
        </row>
        <row r="9841">
          <cell r="B9841" t="str">
            <v>160000174</v>
          </cell>
          <cell r="BH9841">
            <v>154.93</v>
          </cell>
        </row>
        <row r="9842">
          <cell r="B9842" t="str">
            <v>160000182</v>
          </cell>
          <cell r="BH9842">
            <v>65.27</v>
          </cell>
        </row>
        <row r="9843">
          <cell r="B9843" t="str">
            <v>160000183</v>
          </cell>
          <cell r="BH9843">
            <v>44.84</v>
          </cell>
        </row>
        <row r="9844">
          <cell r="B9844" t="str">
            <v>160000190</v>
          </cell>
          <cell r="BH9844">
            <v>170.99</v>
          </cell>
        </row>
        <row r="9845">
          <cell r="B9845" t="str">
            <v>160000197</v>
          </cell>
          <cell r="BH9845">
            <v>48.97</v>
          </cell>
        </row>
        <row r="9846">
          <cell r="B9846" t="str">
            <v>160000198</v>
          </cell>
          <cell r="BH9846">
            <v>156.4</v>
          </cell>
        </row>
        <row r="9847">
          <cell r="B9847" t="str">
            <v>160000199</v>
          </cell>
          <cell r="BH9847">
            <v>156.4</v>
          </cell>
        </row>
        <row r="9848">
          <cell r="B9848" t="str">
            <v>160000200</v>
          </cell>
          <cell r="BH9848">
            <v>156.4</v>
          </cell>
        </row>
        <row r="9849">
          <cell r="B9849" t="str">
            <v>160000202</v>
          </cell>
          <cell r="BH9849" t="e">
            <v>#N/A</v>
          </cell>
        </row>
        <row r="9850">
          <cell r="B9850" t="str">
            <v>160000241</v>
          </cell>
          <cell r="BH9850">
            <v>73.13</v>
          </cell>
        </row>
        <row r="9851">
          <cell r="B9851" t="str">
            <v>160000244</v>
          </cell>
          <cell r="BH9851">
            <v>38.380000000000003</v>
          </cell>
        </row>
        <row r="9852">
          <cell r="B9852">
            <v>160000247</v>
          </cell>
          <cell r="BH9852">
            <v>65.11</v>
          </cell>
        </row>
        <row r="9853">
          <cell r="B9853" t="str">
            <v>160000248</v>
          </cell>
          <cell r="BH9853">
            <v>63.64</v>
          </cell>
        </row>
        <row r="9854">
          <cell r="B9854">
            <v>160000262</v>
          </cell>
          <cell r="BH9854">
            <v>71.459999999999994</v>
          </cell>
        </row>
        <row r="9855">
          <cell r="B9855" t="str">
            <v>160000264</v>
          </cell>
          <cell r="BH9855">
            <v>11.99</v>
          </cell>
        </row>
        <row r="9856">
          <cell r="B9856">
            <v>160000265</v>
          </cell>
          <cell r="BH9856">
            <v>71.83</v>
          </cell>
        </row>
        <row r="9857">
          <cell r="B9857">
            <v>160000266</v>
          </cell>
          <cell r="BH9857">
            <v>49.88</v>
          </cell>
        </row>
        <row r="9858">
          <cell r="B9858">
            <v>160000267</v>
          </cell>
          <cell r="BH9858">
            <v>7.97</v>
          </cell>
        </row>
        <row r="9859">
          <cell r="B9859">
            <v>160000268</v>
          </cell>
          <cell r="BH9859">
            <v>7.97</v>
          </cell>
        </row>
        <row r="9860">
          <cell r="B9860" t="str">
            <v>160000269</v>
          </cell>
          <cell r="BH9860">
            <v>59.87</v>
          </cell>
        </row>
        <row r="9861">
          <cell r="B9861" t="str">
            <v>160000270</v>
          </cell>
          <cell r="BH9861">
            <v>83.8</v>
          </cell>
        </row>
        <row r="9862">
          <cell r="B9862">
            <v>160000273</v>
          </cell>
          <cell r="BH9862">
            <v>213.86</v>
          </cell>
        </row>
        <row r="9863">
          <cell r="B9863" t="str">
            <v>160000274</v>
          </cell>
          <cell r="BH9863">
            <v>40.61</v>
          </cell>
        </row>
        <row r="9864">
          <cell r="B9864" t="str">
            <v>160000275</v>
          </cell>
          <cell r="BH9864">
            <v>1913.49</v>
          </cell>
        </row>
        <row r="9865">
          <cell r="B9865" t="str">
            <v>160000276</v>
          </cell>
          <cell r="BH9865" t="e">
            <v>#N/A</v>
          </cell>
        </row>
        <row r="9866">
          <cell r="B9866">
            <v>160000279</v>
          </cell>
          <cell r="BH9866">
            <v>1157.99</v>
          </cell>
        </row>
        <row r="9867">
          <cell r="B9867">
            <v>160000280</v>
          </cell>
          <cell r="BH9867">
            <v>1157.99</v>
          </cell>
        </row>
        <row r="9868">
          <cell r="B9868" t="str">
            <v>160000281</v>
          </cell>
          <cell r="BH9868">
            <v>1157.99</v>
          </cell>
        </row>
        <row r="9869">
          <cell r="B9869">
            <v>160000283</v>
          </cell>
          <cell r="BH9869">
            <v>25.42</v>
          </cell>
        </row>
        <row r="9870">
          <cell r="B9870" t="str">
            <v>160000284</v>
          </cell>
          <cell r="BH9870">
            <v>25.42</v>
          </cell>
        </row>
        <row r="9871">
          <cell r="B9871" t="str">
            <v>160000285</v>
          </cell>
          <cell r="BH9871">
            <v>36.03</v>
          </cell>
        </row>
        <row r="9872">
          <cell r="B9872" t="str">
            <v>160000286</v>
          </cell>
          <cell r="BH9872">
            <v>25.42</v>
          </cell>
        </row>
        <row r="9873">
          <cell r="B9873" t="str">
            <v>160000287</v>
          </cell>
          <cell r="BH9873">
            <v>224.55</v>
          </cell>
        </row>
        <row r="9874">
          <cell r="B9874" t="str">
            <v>160000288</v>
          </cell>
          <cell r="BH9874">
            <v>300.29000000000002</v>
          </cell>
        </row>
        <row r="9875">
          <cell r="B9875" t="str">
            <v>160000303</v>
          </cell>
          <cell r="BH9875">
            <v>111.84</v>
          </cell>
        </row>
        <row r="9876">
          <cell r="B9876" t="str">
            <v>160000304</v>
          </cell>
          <cell r="BH9876">
            <v>129.55000000000001</v>
          </cell>
        </row>
        <row r="9877">
          <cell r="B9877" t="str">
            <v>160000343</v>
          </cell>
          <cell r="BH9877">
            <v>7.87</v>
          </cell>
        </row>
        <row r="9878">
          <cell r="B9878" t="str">
            <v>180000050</v>
          </cell>
          <cell r="BH9878">
            <v>16.329999999999998</v>
          </cell>
        </row>
        <row r="9879">
          <cell r="B9879" t="str">
            <v>180000051</v>
          </cell>
          <cell r="BH9879">
            <v>57.59</v>
          </cell>
        </row>
        <row r="9880">
          <cell r="B9880" t="str">
            <v>180000121</v>
          </cell>
          <cell r="BH9880">
            <v>22.76</v>
          </cell>
        </row>
        <row r="9881">
          <cell r="B9881">
            <v>180000140</v>
          </cell>
          <cell r="BH9881">
            <v>419.31</v>
          </cell>
        </row>
        <row r="9882">
          <cell r="B9882">
            <v>180000141</v>
          </cell>
          <cell r="BH9882">
            <v>361.92</v>
          </cell>
        </row>
        <row r="9883">
          <cell r="B9883" t="str">
            <v>180000142</v>
          </cell>
          <cell r="BH9883">
            <v>59.91</v>
          </cell>
        </row>
        <row r="9884">
          <cell r="B9884" t="str">
            <v>180000171</v>
          </cell>
          <cell r="BH9884">
            <v>195.34</v>
          </cell>
        </row>
        <row r="9885">
          <cell r="B9885" t="str">
            <v>180000173</v>
          </cell>
          <cell r="BH9885">
            <v>28.06</v>
          </cell>
        </row>
        <row r="9886">
          <cell r="B9886" t="str">
            <v>180000185</v>
          </cell>
          <cell r="BH9886">
            <v>126.31</v>
          </cell>
        </row>
        <row r="9887">
          <cell r="B9887" t="str">
            <v>180000235</v>
          </cell>
          <cell r="BH9887">
            <v>15.75</v>
          </cell>
        </row>
        <row r="9888">
          <cell r="B9888">
            <v>180000288</v>
          </cell>
          <cell r="BH9888">
            <v>8.02</v>
          </cell>
        </row>
        <row r="9889">
          <cell r="B9889">
            <v>180000347</v>
          </cell>
          <cell r="BH9889">
            <v>424.03</v>
          </cell>
        </row>
        <row r="9890">
          <cell r="B9890">
            <v>180000418</v>
          </cell>
          <cell r="BH9890">
            <v>3605.66</v>
          </cell>
        </row>
        <row r="9891">
          <cell r="B9891">
            <v>180000419</v>
          </cell>
          <cell r="BH9891">
            <v>229.92</v>
          </cell>
        </row>
        <row r="9892">
          <cell r="B9892">
            <v>180000420</v>
          </cell>
          <cell r="BH9892">
            <v>469.05</v>
          </cell>
        </row>
        <row r="9893">
          <cell r="B9893">
            <v>180000455</v>
          </cell>
          <cell r="BH9893">
            <v>2414.77</v>
          </cell>
        </row>
        <row r="9894">
          <cell r="B9894">
            <v>180000511</v>
          </cell>
          <cell r="BH9894">
            <v>85.9</v>
          </cell>
        </row>
        <row r="9895">
          <cell r="B9895">
            <v>180000516</v>
          </cell>
          <cell r="BH9895">
            <v>7.29</v>
          </cell>
        </row>
        <row r="9896">
          <cell r="B9896">
            <v>180000521</v>
          </cell>
          <cell r="BH9896">
            <v>20.61</v>
          </cell>
        </row>
        <row r="9897">
          <cell r="B9897">
            <v>180000526</v>
          </cell>
          <cell r="BH9897">
            <v>76.48</v>
          </cell>
        </row>
        <row r="9898">
          <cell r="B9898">
            <v>180000527</v>
          </cell>
          <cell r="BH9898">
            <v>76.48</v>
          </cell>
        </row>
        <row r="9899">
          <cell r="B9899">
            <v>180000528</v>
          </cell>
          <cell r="BH9899">
            <v>34.67</v>
          </cell>
        </row>
        <row r="9900">
          <cell r="B9900" t="str">
            <v>180000580</v>
          </cell>
          <cell r="BH9900">
            <v>99.76</v>
          </cell>
        </row>
        <row r="9901">
          <cell r="B9901">
            <v>180000581</v>
          </cell>
          <cell r="BH9901">
            <v>1765.76</v>
          </cell>
        </row>
        <row r="9902">
          <cell r="B9902">
            <v>180000582</v>
          </cell>
          <cell r="BH9902">
            <v>1531.35</v>
          </cell>
        </row>
        <row r="9903">
          <cell r="B9903">
            <v>180000583</v>
          </cell>
          <cell r="BH9903">
            <v>155.38999999999999</v>
          </cell>
        </row>
        <row r="9904">
          <cell r="B9904" t="str">
            <v>200000004</v>
          </cell>
          <cell r="BH9904">
            <v>8.7899999999999991</v>
          </cell>
        </row>
        <row r="9905">
          <cell r="B9905">
            <v>200000065</v>
          </cell>
          <cell r="BH9905">
            <v>4.18</v>
          </cell>
        </row>
        <row r="9906">
          <cell r="B9906">
            <v>200000066</v>
          </cell>
          <cell r="BH9906">
            <v>4.92</v>
          </cell>
        </row>
        <row r="9907">
          <cell r="B9907" t="str">
            <v>200000089</v>
          </cell>
          <cell r="BH9907">
            <v>31.77</v>
          </cell>
        </row>
        <row r="9908">
          <cell r="B9908" t="str">
            <v>200000090</v>
          </cell>
          <cell r="BH9908">
            <v>48.72</v>
          </cell>
        </row>
        <row r="9909">
          <cell r="B9909" t="str">
            <v>200000093</v>
          </cell>
          <cell r="BH9909">
            <v>40.200000000000003</v>
          </cell>
        </row>
        <row r="9910">
          <cell r="B9910">
            <v>200000157</v>
          </cell>
          <cell r="BH9910">
            <v>5.55</v>
          </cell>
        </row>
        <row r="9911">
          <cell r="B9911">
            <v>200000178</v>
          </cell>
          <cell r="BH9911">
            <v>70.87</v>
          </cell>
        </row>
        <row r="9912">
          <cell r="B9912">
            <v>200000220</v>
          </cell>
          <cell r="BH9912">
            <v>69.42</v>
          </cell>
        </row>
        <row r="9913">
          <cell r="B9913">
            <v>200000221</v>
          </cell>
          <cell r="BH9913">
            <v>719.44</v>
          </cell>
        </row>
        <row r="9914">
          <cell r="B9914">
            <v>200000264</v>
          </cell>
          <cell r="BH9914">
            <v>179.59</v>
          </cell>
        </row>
        <row r="9915">
          <cell r="B9915">
            <v>200000275</v>
          </cell>
          <cell r="BH9915">
            <v>8.7899999999999991</v>
          </cell>
        </row>
        <row r="9916">
          <cell r="B9916">
            <v>200000304</v>
          </cell>
          <cell r="BH9916">
            <v>114.9</v>
          </cell>
        </row>
        <row r="9917">
          <cell r="B9917">
            <v>200000317</v>
          </cell>
          <cell r="BH9917">
            <v>12.55</v>
          </cell>
        </row>
        <row r="9918">
          <cell r="B9918" t="str">
            <v>200000388</v>
          </cell>
          <cell r="BH9918">
            <v>83.68</v>
          </cell>
        </row>
        <row r="9919">
          <cell r="B9919">
            <v>200000405</v>
          </cell>
          <cell r="BH9919">
            <v>47.11</v>
          </cell>
        </row>
        <row r="9920">
          <cell r="B9920">
            <v>200000406</v>
          </cell>
          <cell r="BH9920">
            <v>18.59</v>
          </cell>
        </row>
        <row r="9921">
          <cell r="B9921">
            <v>200000408</v>
          </cell>
          <cell r="BH9921">
            <v>47.16</v>
          </cell>
        </row>
        <row r="9922">
          <cell r="B9922" t="str">
            <v>200000412</v>
          </cell>
          <cell r="BH9922">
            <v>77.69</v>
          </cell>
        </row>
        <row r="9923">
          <cell r="B9923">
            <v>200000425</v>
          </cell>
          <cell r="BH9923">
            <v>87.04</v>
          </cell>
        </row>
        <row r="9924">
          <cell r="B9924">
            <v>200000426</v>
          </cell>
          <cell r="BH9924">
            <v>170.57</v>
          </cell>
        </row>
        <row r="9925">
          <cell r="B9925">
            <v>200000427</v>
          </cell>
          <cell r="BH9925">
            <v>152.77000000000001</v>
          </cell>
        </row>
        <row r="9926">
          <cell r="B9926">
            <v>200000441</v>
          </cell>
          <cell r="BH9926">
            <v>12.45</v>
          </cell>
        </row>
        <row r="9927">
          <cell r="B9927">
            <v>200000450</v>
          </cell>
          <cell r="BH9927">
            <v>6.04</v>
          </cell>
        </row>
        <row r="9928">
          <cell r="B9928">
            <v>200000473</v>
          </cell>
          <cell r="BH9928">
            <v>83.68</v>
          </cell>
        </row>
        <row r="9929">
          <cell r="B9929" t="str">
            <v>200000474</v>
          </cell>
          <cell r="BH9929">
            <v>20.49</v>
          </cell>
        </row>
        <row r="9930">
          <cell r="B9930" t="str">
            <v>200000476</v>
          </cell>
          <cell r="BH9930">
            <v>21.96</v>
          </cell>
        </row>
        <row r="9931">
          <cell r="B9931" t="str">
            <v>200000477</v>
          </cell>
          <cell r="BH9931">
            <v>21.96</v>
          </cell>
        </row>
        <row r="9932">
          <cell r="B9932">
            <v>200000495</v>
          </cell>
          <cell r="BH9932">
            <v>5.51</v>
          </cell>
        </row>
        <row r="9933">
          <cell r="B9933">
            <v>220000013</v>
          </cell>
          <cell r="BH9933">
            <v>7921.92</v>
          </cell>
        </row>
        <row r="9934">
          <cell r="B9934" t="str">
            <v>220000032</v>
          </cell>
          <cell r="BH9934">
            <v>528.35</v>
          </cell>
        </row>
        <row r="9935">
          <cell r="B9935">
            <v>220000051</v>
          </cell>
          <cell r="BH9935">
            <v>395.31</v>
          </cell>
        </row>
        <row r="9936">
          <cell r="B9936" t="str">
            <v>220000088</v>
          </cell>
          <cell r="BH9936">
            <v>292.92</v>
          </cell>
        </row>
        <row r="9937">
          <cell r="B9937">
            <v>220000096</v>
          </cell>
          <cell r="BH9937">
            <v>441.48</v>
          </cell>
        </row>
        <row r="9938">
          <cell r="B9938" t="str">
            <v>220000097</v>
          </cell>
          <cell r="BH9938">
            <v>193.9</v>
          </cell>
        </row>
        <row r="9939">
          <cell r="B9939">
            <v>220000106</v>
          </cell>
          <cell r="BH9939">
            <v>1147.4000000000001</v>
          </cell>
        </row>
        <row r="9940">
          <cell r="B9940">
            <v>220000143</v>
          </cell>
          <cell r="BH9940">
            <v>317.54000000000002</v>
          </cell>
        </row>
        <row r="9941">
          <cell r="B9941">
            <v>220000158</v>
          </cell>
          <cell r="BH9941">
            <v>128</v>
          </cell>
        </row>
        <row r="9942">
          <cell r="B9942" t="str">
            <v>220000163</v>
          </cell>
          <cell r="BH9942">
            <v>366.69</v>
          </cell>
        </row>
        <row r="9943">
          <cell r="B9943">
            <v>220000170</v>
          </cell>
          <cell r="BH9943">
            <v>781.67</v>
          </cell>
        </row>
        <row r="9944">
          <cell r="B9944" t="str">
            <v>220000181</v>
          </cell>
          <cell r="BH9944">
            <v>115.21</v>
          </cell>
        </row>
        <row r="9945">
          <cell r="B9945">
            <v>220000182</v>
          </cell>
          <cell r="BH9945">
            <v>132.12</v>
          </cell>
        </row>
        <row r="9946">
          <cell r="B9946">
            <v>220000193</v>
          </cell>
          <cell r="BH9946">
            <v>1115.6300000000001</v>
          </cell>
        </row>
        <row r="9947">
          <cell r="B9947" t="str">
            <v>220000210</v>
          </cell>
          <cell r="BH9947">
            <v>113.74</v>
          </cell>
        </row>
        <row r="9948">
          <cell r="B9948">
            <v>220000218</v>
          </cell>
          <cell r="BH9948">
            <v>1128.0999999999999</v>
          </cell>
        </row>
        <row r="9949">
          <cell r="B9949" t="str">
            <v>220000227</v>
          </cell>
          <cell r="BH9949">
            <v>398.8</v>
          </cell>
        </row>
        <row r="9950">
          <cell r="B9950">
            <v>220000232</v>
          </cell>
          <cell r="BH9950">
            <v>38.979999999999997</v>
          </cell>
        </row>
        <row r="9951">
          <cell r="B9951">
            <v>220000243</v>
          </cell>
          <cell r="BH9951">
            <v>1016</v>
          </cell>
        </row>
        <row r="9952">
          <cell r="B9952">
            <v>220000251</v>
          </cell>
          <cell r="BH9952">
            <v>244.97</v>
          </cell>
        </row>
        <row r="9953">
          <cell r="B9953">
            <v>220000290</v>
          </cell>
          <cell r="BH9953">
            <v>407.76</v>
          </cell>
        </row>
        <row r="9954">
          <cell r="B9954">
            <v>220000298</v>
          </cell>
          <cell r="BH9954">
            <v>288.25</v>
          </cell>
        </row>
        <row r="9955">
          <cell r="B9955">
            <v>220000323</v>
          </cell>
          <cell r="BH9955">
            <v>2229.02</v>
          </cell>
        </row>
        <row r="9956">
          <cell r="B9956" t="str">
            <v>220000326</v>
          </cell>
          <cell r="BH9956">
            <v>3257.88</v>
          </cell>
        </row>
        <row r="9957">
          <cell r="B9957" t="str">
            <v>220000331</v>
          </cell>
          <cell r="BH9957">
            <v>331.97</v>
          </cell>
        </row>
        <row r="9958">
          <cell r="B9958">
            <v>220000337</v>
          </cell>
          <cell r="BH9958">
            <v>75.34</v>
          </cell>
        </row>
        <row r="9959">
          <cell r="B9959">
            <v>220000340</v>
          </cell>
          <cell r="BH9959">
            <v>216.98</v>
          </cell>
        </row>
        <row r="9960">
          <cell r="B9960">
            <v>220000344</v>
          </cell>
          <cell r="BH9960">
            <v>6472.33</v>
          </cell>
        </row>
        <row r="9961">
          <cell r="B9961" t="str">
            <v>220000345</v>
          </cell>
          <cell r="BH9961">
            <v>1653.33</v>
          </cell>
        </row>
        <row r="9962">
          <cell r="B9962">
            <v>220000347</v>
          </cell>
          <cell r="BH9962">
            <v>281.79000000000002</v>
          </cell>
        </row>
        <row r="9963">
          <cell r="B9963">
            <v>220000354</v>
          </cell>
          <cell r="BH9963">
            <v>100.92</v>
          </cell>
        </row>
        <row r="9964">
          <cell r="B9964">
            <v>220000376</v>
          </cell>
          <cell r="BH9964">
            <v>1291.94</v>
          </cell>
        </row>
        <row r="9965">
          <cell r="B9965" t="str">
            <v>220000382</v>
          </cell>
          <cell r="BH9965" t="e">
            <v>#N/A</v>
          </cell>
        </row>
        <row r="9966">
          <cell r="B9966">
            <v>220000401</v>
          </cell>
          <cell r="BH9966">
            <v>192.16</v>
          </cell>
        </row>
        <row r="9967">
          <cell r="B9967">
            <v>220000402</v>
          </cell>
          <cell r="BH9967">
            <v>47.13</v>
          </cell>
        </row>
        <row r="9968">
          <cell r="B9968">
            <v>220000419</v>
          </cell>
          <cell r="BH9968">
            <v>1064.98</v>
          </cell>
        </row>
        <row r="9969">
          <cell r="B9969">
            <v>220000430</v>
          </cell>
          <cell r="BH9969">
            <v>186.27</v>
          </cell>
        </row>
        <row r="9970">
          <cell r="B9970">
            <v>220000431</v>
          </cell>
          <cell r="BH9970">
            <v>29.2</v>
          </cell>
        </row>
        <row r="9971">
          <cell r="B9971">
            <v>220000448</v>
          </cell>
          <cell r="BH9971">
            <v>310.44</v>
          </cell>
        </row>
        <row r="9972">
          <cell r="B9972">
            <v>220000449</v>
          </cell>
          <cell r="BH9972">
            <v>23.37</v>
          </cell>
        </row>
        <row r="9973">
          <cell r="B9973">
            <v>220000452</v>
          </cell>
          <cell r="BH9973">
            <v>573.79999999999995</v>
          </cell>
        </row>
        <row r="9974">
          <cell r="B9974">
            <v>220000462</v>
          </cell>
          <cell r="BH9974">
            <v>364.62</v>
          </cell>
        </row>
        <row r="9975">
          <cell r="B9975">
            <v>220000472</v>
          </cell>
          <cell r="BH9975">
            <v>50.58</v>
          </cell>
        </row>
        <row r="9976">
          <cell r="B9976">
            <v>220000473</v>
          </cell>
          <cell r="BH9976">
            <v>1395.3</v>
          </cell>
        </row>
        <row r="9977">
          <cell r="B9977" t="str">
            <v>220000498</v>
          </cell>
          <cell r="BH9977">
            <v>83.21</v>
          </cell>
        </row>
        <row r="9978">
          <cell r="B9978">
            <v>220000503</v>
          </cell>
          <cell r="BH9978">
            <v>220.49</v>
          </cell>
        </row>
        <row r="9979">
          <cell r="B9979">
            <v>220000512</v>
          </cell>
          <cell r="BH9979">
            <v>1549.84</v>
          </cell>
        </row>
        <row r="9980">
          <cell r="B9980">
            <v>220000514</v>
          </cell>
          <cell r="BH9980">
            <v>646.79</v>
          </cell>
        </row>
        <row r="9981">
          <cell r="B9981">
            <v>220000515</v>
          </cell>
          <cell r="BH9981">
            <v>719.9</v>
          </cell>
        </row>
        <row r="9982">
          <cell r="B9982">
            <v>220000516</v>
          </cell>
          <cell r="BH9982">
            <v>215.22</v>
          </cell>
        </row>
        <row r="9983">
          <cell r="B9983" t="str">
            <v>220000531</v>
          </cell>
          <cell r="BH9983">
            <v>162.69999999999999</v>
          </cell>
        </row>
        <row r="9984">
          <cell r="B9984" t="str">
            <v>220000532</v>
          </cell>
          <cell r="BH9984">
            <v>245.52</v>
          </cell>
        </row>
        <row r="9985">
          <cell r="B9985" t="str">
            <v>220000533</v>
          </cell>
          <cell r="BH9985">
            <v>61.04</v>
          </cell>
        </row>
        <row r="9986">
          <cell r="B9986" t="str">
            <v>220000539</v>
          </cell>
          <cell r="BH9986">
            <v>329.19</v>
          </cell>
        </row>
        <row r="9987">
          <cell r="B9987">
            <v>220000541</v>
          </cell>
          <cell r="BH9987">
            <v>239.91</v>
          </cell>
        </row>
        <row r="9988">
          <cell r="B9988">
            <v>220000542</v>
          </cell>
          <cell r="BH9988">
            <v>270.57</v>
          </cell>
        </row>
        <row r="9989">
          <cell r="B9989">
            <v>220000544</v>
          </cell>
          <cell r="BH9989">
            <v>142.22</v>
          </cell>
        </row>
        <row r="9990">
          <cell r="B9990">
            <v>220000546</v>
          </cell>
          <cell r="BH9990">
            <v>244.03</v>
          </cell>
        </row>
        <row r="9991">
          <cell r="B9991">
            <v>220000547</v>
          </cell>
          <cell r="BH9991">
            <v>179.75</v>
          </cell>
        </row>
        <row r="9992">
          <cell r="B9992">
            <v>220000571</v>
          </cell>
          <cell r="BH9992">
            <v>132.66999999999999</v>
          </cell>
        </row>
        <row r="9993">
          <cell r="B9993">
            <v>220000572</v>
          </cell>
          <cell r="BH9993">
            <v>105.9</v>
          </cell>
        </row>
        <row r="9994">
          <cell r="B9994">
            <v>220000607</v>
          </cell>
          <cell r="BH9994">
            <v>136.97999999999999</v>
          </cell>
        </row>
        <row r="9995">
          <cell r="B9995">
            <v>220000618</v>
          </cell>
          <cell r="BH9995">
            <v>202.52</v>
          </cell>
        </row>
        <row r="9996">
          <cell r="B9996" t="str">
            <v>220000620</v>
          </cell>
          <cell r="BH9996">
            <v>25.46</v>
          </cell>
        </row>
        <row r="9997">
          <cell r="B9997">
            <v>220000631</v>
          </cell>
          <cell r="BH9997">
            <v>7.89</v>
          </cell>
        </row>
        <row r="9998">
          <cell r="B9998">
            <v>220000632</v>
          </cell>
          <cell r="BH9998">
            <v>697.03</v>
          </cell>
        </row>
        <row r="9999">
          <cell r="B9999">
            <v>220000633</v>
          </cell>
          <cell r="BH9999">
            <v>1703.21</v>
          </cell>
        </row>
        <row r="10000">
          <cell r="B10000">
            <v>220000638</v>
          </cell>
          <cell r="BH10000">
            <v>3543.28</v>
          </cell>
        </row>
        <row r="10001">
          <cell r="B10001" t="str">
            <v>220000639</v>
          </cell>
          <cell r="BH10001">
            <v>1105.73</v>
          </cell>
        </row>
        <row r="10002">
          <cell r="B10002" t="str">
            <v>220000640</v>
          </cell>
          <cell r="BH10002">
            <v>1634.99</v>
          </cell>
        </row>
        <row r="10003">
          <cell r="B10003" t="str">
            <v>220000643</v>
          </cell>
          <cell r="BH10003">
            <v>18.489999999999998</v>
          </cell>
        </row>
        <row r="10004">
          <cell r="B10004">
            <v>220000644</v>
          </cell>
          <cell r="BH10004">
            <v>180.32</v>
          </cell>
        </row>
        <row r="10005">
          <cell r="B10005">
            <v>220000649</v>
          </cell>
          <cell r="BH10005">
            <v>1018.9</v>
          </cell>
        </row>
        <row r="10006">
          <cell r="B10006">
            <v>220000654</v>
          </cell>
          <cell r="BH10006">
            <v>791.1</v>
          </cell>
        </row>
        <row r="10007">
          <cell r="B10007">
            <v>220000657</v>
          </cell>
          <cell r="BH10007">
            <v>136.4</v>
          </cell>
        </row>
        <row r="10008">
          <cell r="B10008">
            <v>220000658</v>
          </cell>
          <cell r="BH10008">
            <v>75.8</v>
          </cell>
        </row>
        <row r="10009">
          <cell r="B10009">
            <v>220000659</v>
          </cell>
          <cell r="BH10009">
            <v>278.74</v>
          </cell>
        </row>
        <row r="10010">
          <cell r="B10010">
            <v>220000660</v>
          </cell>
          <cell r="BH10010">
            <v>223.56</v>
          </cell>
        </row>
        <row r="10011">
          <cell r="B10011" t="str">
            <v>220000663</v>
          </cell>
          <cell r="BH10011">
            <v>834.28</v>
          </cell>
        </row>
        <row r="10012">
          <cell r="B10012">
            <v>220000665</v>
          </cell>
          <cell r="BH10012">
            <v>1196.79</v>
          </cell>
        </row>
        <row r="10013">
          <cell r="B10013">
            <v>220000674</v>
          </cell>
          <cell r="BH10013">
            <v>322.38</v>
          </cell>
        </row>
        <row r="10014">
          <cell r="B10014">
            <v>220000675</v>
          </cell>
          <cell r="BH10014">
            <v>28.74</v>
          </cell>
        </row>
        <row r="10015">
          <cell r="B10015">
            <v>220000684</v>
          </cell>
          <cell r="BH10015">
            <v>989.56</v>
          </cell>
        </row>
        <row r="10016">
          <cell r="B10016">
            <v>220000686</v>
          </cell>
          <cell r="BH10016">
            <v>113.99</v>
          </cell>
        </row>
        <row r="10017">
          <cell r="B10017">
            <v>220000701</v>
          </cell>
          <cell r="BH10017">
            <v>111.24</v>
          </cell>
        </row>
        <row r="10018">
          <cell r="B10018" t="str">
            <v>220000702</v>
          </cell>
          <cell r="BH10018">
            <v>5466.59</v>
          </cell>
        </row>
        <row r="10019">
          <cell r="B10019">
            <v>220000724</v>
          </cell>
          <cell r="BH10019">
            <v>973.99</v>
          </cell>
        </row>
        <row r="10020">
          <cell r="B10020">
            <v>220000725</v>
          </cell>
          <cell r="BH10020">
            <v>654.44000000000005</v>
          </cell>
        </row>
        <row r="10021">
          <cell r="B10021">
            <v>220000726</v>
          </cell>
          <cell r="BH10021">
            <v>1393.59</v>
          </cell>
        </row>
        <row r="10022">
          <cell r="B10022">
            <v>220000727</v>
          </cell>
          <cell r="BH10022">
            <v>1474.44</v>
          </cell>
        </row>
        <row r="10023">
          <cell r="B10023">
            <v>220000728</v>
          </cell>
          <cell r="BH10023">
            <v>2105.79</v>
          </cell>
        </row>
        <row r="10024">
          <cell r="B10024">
            <v>220000736</v>
          </cell>
          <cell r="BH10024">
            <v>206.65</v>
          </cell>
        </row>
        <row r="10025">
          <cell r="B10025">
            <v>220000783</v>
          </cell>
          <cell r="BH10025">
            <v>4109.66</v>
          </cell>
        </row>
        <row r="10026">
          <cell r="B10026" t="str">
            <v>240000048</v>
          </cell>
          <cell r="BH10026">
            <v>173.23</v>
          </cell>
        </row>
        <row r="10027">
          <cell r="B10027">
            <v>240000082</v>
          </cell>
          <cell r="BH10027">
            <v>132.81</v>
          </cell>
        </row>
        <row r="10028">
          <cell r="B10028" t="str">
            <v>240000138</v>
          </cell>
          <cell r="BH10028">
            <v>25.03</v>
          </cell>
        </row>
        <row r="10029">
          <cell r="B10029">
            <v>240000216</v>
          </cell>
          <cell r="BH10029">
            <v>2.4300000000000002</v>
          </cell>
        </row>
        <row r="10030">
          <cell r="B10030" t="str">
            <v>240000292</v>
          </cell>
          <cell r="BH10030">
            <v>102.88</v>
          </cell>
        </row>
        <row r="10031">
          <cell r="B10031" t="str">
            <v>240000293</v>
          </cell>
          <cell r="BH10031">
            <v>126.58</v>
          </cell>
        </row>
        <row r="10032">
          <cell r="B10032" t="str">
            <v>240000294</v>
          </cell>
          <cell r="BH10032">
            <v>187.82</v>
          </cell>
        </row>
        <row r="10033">
          <cell r="B10033" t="str">
            <v>240000301</v>
          </cell>
          <cell r="BH10033">
            <v>29.26</v>
          </cell>
        </row>
        <row r="10034">
          <cell r="B10034">
            <v>240000343</v>
          </cell>
          <cell r="BH10034">
            <v>23.01</v>
          </cell>
        </row>
        <row r="10035">
          <cell r="B10035" t="str">
            <v>240000351</v>
          </cell>
          <cell r="BH10035">
            <v>861.14</v>
          </cell>
        </row>
        <row r="10036">
          <cell r="B10036">
            <v>240000498</v>
          </cell>
          <cell r="BH10036">
            <v>314.01</v>
          </cell>
        </row>
        <row r="10037">
          <cell r="B10037">
            <v>250000002</v>
          </cell>
          <cell r="BH10037">
            <v>21.27</v>
          </cell>
        </row>
        <row r="10038">
          <cell r="B10038" t="str">
            <v>554180010</v>
          </cell>
          <cell r="BH10038">
            <v>109.26</v>
          </cell>
        </row>
        <row r="10039">
          <cell r="B10039" t="str">
            <v>554180014</v>
          </cell>
          <cell r="BH10039">
            <v>109.74</v>
          </cell>
        </row>
        <row r="10040">
          <cell r="B10040" t="str">
            <v>554180015</v>
          </cell>
          <cell r="BH10040">
            <v>86.8</v>
          </cell>
        </row>
        <row r="10041">
          <cell r="B10041" t="str">
            <v>554600301</v>
          </cell>
          <cell r="BH10041">
            <v>19.489999999999998</v>
          </cell>
        </row>
        <row r="10042">
          <cell r="B10042" t="str">
            <v>560420005</v>
          </cell>
          <cell r="BH10042">
            <v>162.51</v>
          </cell>
        </row>
        <row r="10043">
          <cell r="B10043" t="str">
            <v>560440001</v>
          </cell>
          <cell r="BH10043">
            <v>104.64</v>
          </cell>
        </row>
        <row r="10044">
          <cell r="B10044" t="str">
            <v>560440005</v>
          </cell>
          <cell r="BH10044">
            <v>582.38</v>
          </cell>
        </row>
        <row r="10045">
          <cell r="B10045" t="str">
            <v>560440101</v>
          </cell>
          <cell r="BH10045">
            <v>12.41</v>
          </cell>
        </row>
        <row r="10046">
          <cell r="B10046" t="str">
            <v>560440105</v>
          </cell>
          <cell r="BH10046">
            <v>46.02</v>
          </cell>
        </row>
        <row r="10047">
          <cell r="B10047" t="str">
            <v>564504001</v>
          </cell>
          <cell r="BH10047">
            <v>179.13</v>
          </cell>
        </row>
        <row r="10048">
          <cell r="B10048" t="str">
            <v>564504002</v>
          </cell>
          <cell r="BH10048">
            <v>196.41</v>
          </cell>
        </row>
        <row r="10049">
          <cell r="B10049" t="str">
            <v>564504003</v>
          </cell>
          <cell r="BH10049">
            <v>211.34</v>
          </cell>
        </row>
        <row r="10050">
          <cell r="B10050" t="str">
            <v>564504004</v>
          </cell>
          <cell r="BH10050">
            <v>215.01</v>
          </cell>
        </row>
        <row r="10051">
          <cell r="B10051" t="str">
            <v>564504005</v>
          </cell>
          <cell r="BH10051">
            <v>212.96</v>
          </cell>
        </row>
        <row r="10052">
          <cell r="B10052" t="str">
            <v>571141003</v>
          </cell>
          <cell r="BH10052">
            <v>23.38</v>
          </cell>
        </row>
        <row r="10053">
          <cell r="B10053">
            <v>250000009</v>
          </cell>
          <cell r="BH10053">
            <v>6.07</v>
          </cell>
        </row>
        <row r="10054">
          <cell r="B10054">
            <v>250000010</v>
          </cell>
          <cell r="BH10054">
            <v>1.39</v>
          </cell>
        </row>
        <row r="10055">
          <cell r="B10055" t="str">
            <v>250000036</v>
          </cell>
          <cell r="BH10055">
            <v>3.3</v>
          </cell>
        </row>
        <row r="10056">
          <cell r="B10056" t="str">
            <v>250000037</v>
          </cell>
          <cell r="BH10056">
            <v>1.1000000000000001</v>
          </cell>
        </row>
        <row r="10057">
          <cell r="B10057" t="str">
            <v>250000047</v>
          </cell>
          <cell r="BH10057">
            <v>1.1000000000000001</v>
          </cell>
        </row>
        <row r="10058">
          <cell r="B10058" t="str">
            <v>250000050</v>
          </cell>
          <cell r="BH10058">
            <v>3.4</v>
          </cell>
        </row>
        <row r="10059">
          <cell r="B10059" t="str">
            <v>250000062</v>
          </cell>
          <cell r="BH10059">
            <v>1.4</v>
          </cell>
        </row>
        <row r="10060">
          <cell r="B10060">
            <v>250000078</v>
          </cell>
          <cell r="BH10060">
            <v>1.29</v>
          </cell>
        </row>
        <row r="10061">
          <cell r="B10061">
            <v>250000100</v>
          </cell>
          <cell r="BH10061">
            <v>3.14</v>
          </cell>
        </row>
        <row r="10062">
          <cell r="B10062">
            <v>250000125</v>
          </cell>
          <cell r="BH10062">
            <v>3.85</v>
          </cell>
        </row>
        <row r="10063">
          <cell r="B10063">
            <v>250000132</v>
          </cell>
          <cell r="BH10063">
            <v>16.420000000000002</v>
          </cell>
        </row>
        <row r="10064">
          <cell r="B10064">
            <v>250000136</v>
          </cell>
          <cell r="BH10064">
            <v>1.35</v>
          </cell>
        </row>
        <row r="10065">
          <cell r="B10065">
            <v>250000144</v>
          </cell>
          <cell r="BH10065">
            <v>1.26</v>
          </cell>
        </row>
        <row r="10066">
          <cell r="B10066">
            <v>250000147</v>
          </cell>
          <cell r="BH10066">
            <v>1.29</v>
          </cell>
        </row>
        <row r="10067">
          <cell r="B10067">
            <v>250000157</v>
          </cell>
          <cell r="BH10067">
            <v>1.39</v>
          </cell>
        </row>
        <row r="10068">
          <cell r="B10068">
            <v>250000183</v>
          </cell>
          <cell r="BH10068">
            <v>2.91</v>
          </cell>
        </row>
        <row r="10069">
          <cell r="B10069" t="str">
            <v>250000195</v>
          </cell>
          <cell r="BH10069">
            <v>6.76</v>
          </cell>
        </row>
        <row r="10070">
          <cell r="B10070">
            <v>250000211</v>
          </cell>
          <cell r="BH10070">
            <v>1.29</v>
          </cell>
        </row>
        <row r="10071">
          <cell r="B10071">
            <v>250000212</v>
          </cell>
          <cell r="BH10071">
            <v>1.39</v>
          </cell>
        </row>
        <row r="10072">
          <cell r="B10072" t="str">
            <v>250000214</v>
          </cell>
          <cell r="BH10072">
            <v>2.5299999999999998</v>
          </cell>
        </row>
        <row r="10073">
          <cell r="B10073" t="str">
            <v>250000313</v>
          </cell>
          <cell r="BH10073">
            <v>1.63</v>
          </cell>
        </row>
        <row r="10074">
          <cell r="B10074">
            <v>250000324</v>
          </cell>
          <cell r="BH10074">
            <v>2.17</v>
          </cell>
        </row>
        <row r="10075">
          <cell r="B10075">
            <v>250000329</v>
          </cell>
          <cell r="BH10075">
            <v>4.6399999999999997</v>
          </cell>
        </row>
        <row r="10076">
          <cell r="B10076" t="str">
            <v>250000333</v>
          </cell>
          <cell r="BH10076">
            <v>0.68</v>
          </cell>
        </row>
        <row r="10077">
          <cell r="B10077">
            <v>250000368</v>
          </cell>
          <cell r="BH10077">
            <v>11.03</v>
          </cell>
        </row>
        <row r="10078">
          <cell r="B10078">
            <v>250000370</v>
          </cell>
          <cell r="BH10078">
            <v>1.33</v>
          </cell>
        </row>
        <row r="10079">
          <cell r="B10079" t="str">
            <v>250000371</v>
          </cell>
          <cell r="BH10079">
            <v>6.98</v>
          </cell>
        </row>
        <row r="10080">
          <cell r="B10080" t="str">
            <v>250000372</v>
          </cell>
          <cell r="BH10080">
            <v>7.41</v>
          </cell>
        </row>
        <row r="10081">
          <cell r="B10081" t="str">
            <v>270000023</v>
          </cell>
          <cell r="BH10081">
            <v>144.25</v>
          </cell>
        </row>
        <row r="10082">
          <cell r="B10082" t="str">
            <v>270000024</v>
          </cell>
          <cell r="BH10082">
            <v>30.06</v>
          </cell>
        </row>
        <row r="10083">
          <cell r="B10083" t="str">
            <v>270000030</v>
          </cell>
          <cell r="BH10083">
            <v>10587.08</v>
          </cell>
        </row>
        <row r="10084">
          <cell r="B10084" t="str">
            <v>270000032</v>
          </cell>
          <cell r="BH10084">
            <v>240.5</v>
          </cell>
        </row>
        <row r="10085">
          <cell r="B10085" t="str">
            <v>270000033</v>
          </cell>
          <cell r="BH10085">
            <v>117</v>
          </cell>
        </row>
        <row r="10086">
          <cell r="B10086" t="str">
            <v>270000034</v>
          </cell>
          <cell r="BH10086">
            <v>471.52</v>
          </cell>
        </row>
        <row r="10087">
          <cell r="B10087" t="str">
            <v>270000035</v>
          </cell>
          <cell r="BH10087">
            <v>246.97</v>
          </cell>
        </row>
        <row r="10088">
          <cell r="B10088" t="str">
            <v>270000036</v>
          </cell>
          <cell r="BH10088">
            <v>1112.25</v>
          </cell>
        </row>
        <row r="10089">
          <cell r="B10089">
            <v>270000047</v>
          </cell>
          <cell r="BH10089">
            <v>25.54</v>
          </cell>
        </row>
        <row r="10090">
          <cell r="B10090">
            <v>270000057</v>
          </cell>
          <cell r="BH10090">
            <v>208.23</v>
          </cell>
        </row>
        <row r="10091">
          <cell r="B10091">
            <v>270000058</v>
          </cell>
          <cell r="BH10091">
            <v>276.52999999999997</v>
          </cell>
        </row>
        <row r="10092">
          <cell r="B10092">
            <v>270000060</v>
          </cell>
          <cell r="BH10092">
            <v>292.79000000000002</v>
          </cell>
        </row>
        <row r="10093">
          <cell r="B10093">
            <v>270000061</v>
          </cell>
          <cell r="BH10093">
            <v>254.86</v>
          </cell>
        </row>
        <row r="10094">
          <cell r="B10094">
            <v>270000062</v>
          </cell>
          <cell r="BH10094">
            <v>477.35</v>
          </cell>
        </row>
        <row r="10095">
          <cell r="B10095">
            <v>270000063</v>
          </cell>
          <cell r="BH10095">
            <v>539.80999999999995</v>
          </cell>
        </row>
        <row r="10096">
          <cell r="B10096" t="str">
            <v>270000064</v>
          </cell>
          <cell r="BH10096">
            <v>10587.08</v>
          </cell>
        </row>
        <row r="10097">
          <cell r="B10097" t="str">
            <v>270000065</v>
          </cell>
          <cell r="BH10097">
            <v>10587.08</v>
          </cell>
        </row>
        <row r="10098">
          <cell r="B10098" t="str">
            <v>270000068</v>
          </cell>
          <cell r="BH10098">
            <v>6550.44</v>
          </cell>
        </row>
        <row r="10099">
          <cell r="B10099" t="str">
            <v>270000069</v>
          </cell>
          <cell r="BH10099">
            <v>6550.44</v>
          </cell>
        </row>
        <row r="10100">
          <cell r="B10100" t="str">
            <v>270000070</v>
          </cell>
          <cell r="BH10100">
            <v>6550.44</v>
          </cell>
        </row>
        <row r="10101">
          <cell r="B10101" t="str">
            <v>270000071</v>
          </cell>
          <cell r="BH10101">
            <v>6550.44</v>
          </cell>
        </row>
        <row r="10102">
          <cell r="B10102" t="str">
            <v>270000072</v>
          </cell>
          <cell r="BH10102">
            <v>6550.44</v>
          </cell>
        </row>
        <row r="10103">
          <cell r="B10103">
            <v>270000087</v>
          </cell>
          <cell r="BH10103">
            <v>7481.82</v>
          </cell>
        </row>
        <row r="10104">
          <cell r="B10104">
            <v>270000088</v>
          </cell>
          <cell r="BH10104">
            <v>7481.82</v>
          </cell>
        </row>
        <row r="10105">
          <cell r="B10105" t="str">
            <v>270000089</v>
          </cell>
          <cell r="BH10105">
            <v>528.76</v>
          </cell>
        </row>
        <row r="10106">
          <cell r="B10106" t="str">
            <v>270000090</v>
          </cell>
          <cell r="BH10106">
            <v>853.59</v>
          </cell>
        </row>
        <row r="10107">
          <cell r="B10107" t="str">
            <v>270000091</v>
          </cell>
          <cell r="BH10107">
            <v>2264.89</v>
          </cell>
        </row>
        <row r="10108">
          <cell r="B10108" t="str">
            <v>270000092</v>
          </cell>
          <cell r="BH10108">
            <v>97.4</v>
          </cell>
        </row>
        <row r="10109">
          <cell r="B10109" t="str">
            <v>270000093</v>
          </cell>
          <cell r="BH10109">
            <v>853.59</v>
          </cell>
        </row>
        <row r="10110">
          <cell r="B10110" t="str">
            <v>270000099</v>
          </cell>
          <cell r="BH10110">
            <v>10316.83</v>
          </cell>
        </row>
        <row r="10111">
          <cell r="B10111">
            <v>270000100</v>
          </cell>
          <cell r="BH10111">
            <v>1610.02</v>
          </cell>
        </row>
        <row r="10112">
          <cell r="B10112">
            <v>270000112</v>
          </cell>
          <cell r="BH10112">
            <v>52.5</v>
          </cell>
        </row>
        <row r="10113">
          <cell r="B10113" t="str">
            <v>270000113</v>
          </cell>
          <cell r="BH10113">
            <v>366.25</v>
          </cell>
        </row>
        <row r="10114">
          <cell r="B10114" t="str">
            <v>270000114</v>
          </cell>
          <cell r="BH10114">
            <v>9331.99</v>
          </cell>
        </row>
        <row r="10115">
          <cell r="B10115" t="str">
            <v>270000115</v>
          </cell>
          <cell r="BH10115">
            <v>9331.99</v>
          </cell>
        </row>
        <row r="10116">
          <cell r="B10116" t="str">
            <v>270000116</v>
          </cell>
          <cell r="BH10116">
            <v>9331.99</v>
          </cell>
        </row>
        <row r="10117">
          <cell r="B10117" t="str">
            <v>270000122</v>
          </cell>
          <cell r="BH10117">
            <v>851.8</v>
          </cell>
        </row>
        <row r="10118">
          <cell r="B10118" t="str">
            <v>270000123</v>
          </cell>
          <cell r="BH10118">
            <v>1492.15</v>
          </cell>
        </row>
        <row r="10119">
          <cell r="B10119" t="str">
            <v>270000124</v>
          </cell>
          <cell r="BH10119">
            <v>394.01</v>
          </cell>
        </row>
        <row r="10120">
          <cell r="B10120">
            <v>270000134</v>
          </cell>
          <cell r="BH10120">
            <v>11929.05</v>
          </cell>
        </row>
        <row r="10121">
          <cell r="B10121">
            <v>270000141</v>
          </cell>
          <cell r="BH10121">
            <v>4687.03</v>
          </cell>
        </row>
        <row r="10122">
          <cell r="B10122" t="str">
            <v>270000152</v>
          </cell>
          <cell r="BH10122">
            <v>7530</v>
          </cell>
        </row>
        <row r="10123">
          <cell r="B10123" t="str">
            <v>270000153</v>
          </cell>
          <cell r="BH10123">
            <v>7530</v>
          </cell>
        </row>
        <row r="10124">
          <cell r="B10124" t="str">
            <v>270000154</v>
          </cell>
          <cell r="BH10124">
            <v>7530</v>
          </cell>
        </row>
        <row r="10125">
          <cell r="B10125">
            <v>270000155</v>
          </cell>
          <cell r="BH10125">
            <v>1133.3499999999999</v>
          </cell>
        </row>
        <row r="10126">
          <cell r="B10126" t="str">
            <v>270000156</v>
          </cell>
          <cell r="BH10126">
            <v>3964.74</v>
          </cell>
        </row>
        <row r="10127">
          <cell r="B10127" t="str">
            <v>270000157</v>
          </cell>
          <cell r="BH10127">
            <v>3983.1</v>
          </cell>
        </row>
        <row r="10128">
          <cell r="B10128">
            <v>270000158</v>
          </cell>
          <cell r="BH10128">
            <v>4063.68</v>
          </cell>
        </row>
        <row r="10129">
          <cell r="B10129" t="str">
            <v>270000159</v>
          </cell>
          <cell r="BH10129">
            <v>4178.9399999999996</v>
          </cell>
        </row>
        <row r="10130">
          <cell r="B10130">
            <v>270000160</v>
          </cell>
          <cell r="BH10130">
            <v>4219.74</v>
          </cell>
        </row>
        <row r="10131">
          <cell r="B10131" t="str">
            <v>270000161</v>
          </cell>
          <cell r="BH10131">
            <v>4393.1400000000003</v>
          </cell>
        </row>
        <row r="10132">
          <cell r="B10132" t="str">
            <v>270000162</v>
          </cell>
          <cell r="BH10132">
            <v>591.30999999999995</v>
          </cell>
        </row>
        <row r="10133">
          <cell r="B10133">
            <v>270000163</v>
          </cell>
          <cell r="BH10133">
            <v>11929.05</v>
          </cell>
        </row>
        <row r="10134">
          <cell r="B10134">
            <v>600000647</v>
          </cell>
          <cell r="BH10134">
            <v>480.66</v>
          </cell>
        </row>
        <row r="10135">
          <cell r="B10135">
            <v>600000650</v>
          </cell>
          <cell r="BH10135">
            <v>122.44</v>
          </cell>
        </row>
        <row r="10136">
          <cell r="B10136">
            <v>900000004</v>
          </cell>
          <cell r="BH10136">
            <v>646.98</v>
          </cell>
        </row>
        <row r="10137">
          <cell r="B10137">
            <v>900000005</v>
          </cell>
          <cell r="BH10137">
            <v>1052.3499999999999</v>
          </cell>
        </row>
        <row r="10138">
          <cell r="B10138" t="str">
            <v>900000045</v>
          </cell>
          <cell r="BH10138">
            <v>1213.05</v>
          </cell>
        </row>
        <row r="10139">
          <cell r="B10139">
            <v>900000065</v>
          </cell>
          <cell r="BH10139">
            <v>375.41</v>
          </cell>
        </row>
        <row r="10140">
          <cell r="B10140">
            <v>900000066</v>
          </cell>
          <cell r="BH10140">
            <v>164.24</v>
          </cell>
        </row>
        <row r="10141">
          <cell r="B10141" t="str">
            <v>900000067</v>
          </cell>
          <cell r="BH10141">
            <v>242.95</v>
          </cell>
        </row>
        <row r="10142">
          <cell r="B10142" t="str">
            <v>900000086</v>
          </cell>
          <cell r="BH10142">
            <v>291.99</v>
          </cell>
        </row>
        <row r="10143">
          <cell r="B10143" t="str">
            <v>900000106</v>
          </cell>
          <cell r="BH10143">
            <v>3453.95</v>
          </cell>
        </row>
        <row r="10144">
          <cell r="B10144" t="str">
            <v>900000108</v>
          </cell>
          <cell r="BH10144">
            <v>4328.53</v>
          </cell>
        </row>
        <row r="10145">
          <cell r="B10145" t="str">
            <v>900000109</v>
          </cell>
          <cell r="BH10145">
            <v>152.38999999999999</v>
          </cell>
        </row>
        <row r="10146">
          <cell r="B10146" t="str">
            <v>900000110</v>
          </cell>
          <cell r="BH10146">
            <v>417.13</v>
          </cell>
        </row>
        <row r="10147">
          <cell r="B10147">
            <v>900000115</v>
          </cell>
          <cell r="BH10147">
            <v>427.76</v>
          </cell>
        </row>
        <row r="10148">
          <cell r="B10148" t="str">
            <v>900000122</v>
          </cell>
          <cell r="BH10148">
            <v>175.2</v>
          </cell>
        </row>
        <row r="10149">
          <cell r="B10149">
            <v>900000144</v>
          </cell>
          <cell r="BH10149">
            <v>203.09</v>
          </cell>
        </row>
        <row r="10150">
          <cell r="B10150" t="str">
            <v>900000157</v>
          </cell>
          <cell r="BH10150">
            <v>646.98</v>
          </cell>
        </row>
        <row r="10151">
          <cell r="B10151" t="str">
            <v>900000158</v>
          </cell>
          <cell r="BH10151">
            <v>485.21</v>
          </cell>
        </row>
        <row r="10152">
          <cell r="B10152" t="str">
            <v>900000159</v>
          </cell>
          <cell r="BH10152">
            <v>291.13</v>
          </cell>
        </row>
        <row r="10153">
          <cell r="B10153" t="str">
            <v>900000320</v>
          </cell>
          <cell r="BH10153">
            <v>44.54</v>
          </cell>
        </row>
        <row r="10154">
          <cell r="B10154" t="str">
            <v>900000465</v>
          </cell>
          <cell r="BH10154">
            <v>1673.15</v>
          </cell>
        </row>
        <row r="10155">
          <cell r="B10155" t="str">
            <v>900000493</v>
          </cell>
          <cell r="BH10155" t="e">
            <v>#N/A</v>
          </cell>
        </row>
        <row r="10156">
          <cell r="B10156">
            <v>900000505</v>
          </cell>
          <cell r="BH10156">
            <v>56.69</v>
          </cell>
        </row>
        <row r="10157">
          <cell r="B10157" t="str">
            <v>900000540</v>
          </cell>
          <cell r="BH10157">
            <v>102.82</v>
          </cell>
        </row>
        <row r="10158">
          <cell r="B10158">
            <v>900000550</v>
          </cell>
          <cell r="BH10158">
            <v>919.44</v>
          </cell>
        </row>
        <row r="10159">
          <cell r="B10159" t="str">
            <v>900000569</v>
          </cell>
          <cell r="BH10159">
            <v>3453.95</v>
          </cell>
        </row>
        <row r="10160">
          <cell r="B10160" t="str">
            <v>900000570</v>
          </cell>
          <cell r="BH10160">
            <v>4328.53</v>
          </cell>
        </row>
        <row r="10161">
          <cell r="B10161">
            <v>900000571</v>
          </cell>
          <cell r="BH10161">
            <v>12.58</v>
          </cell>
        </row>
        <row r="10162">
          <cell r="B10162" t="str">
            <v>900000577</v>
          </cell>
          <cell r="BH10162">
            <v>4328.53</v>
          </cell>
        </row>
        <row r="10163">
          <cell r="B10163" t="str">
            <v>900000617</v>
          </cell>
          <cell r="BH10163">
            <v>831.26</v>
          </cell>
        </row>
        <row r="10164">
          <cell r="B10164">
            <v>900000621</v>
          </cell>
          <cell r="BH10164">
            <v>1111.3900000000001</v>
          </cell>
        </row>
        <row r="10165">
          <cell r="B10165" t="str">
            <v>900000671</v>
          </cell>
          <cell r="BH10165">
            <v>231.97</v>
          </cell>
        </row>
        <row r="10166">
          <cell r="B10166" t="str">
            <v>900000774</v>
          </cell>
          <cell r="BH10166">
            <v>1893.49</v>
          </cell>
        </row>
        <row r="10167">
          <cell r="B10167">
            <v>900000775</v>
          </cell>
          <cell r="BH10167">
            <v>3413.52</v>
          </cell>
        </row>
        <row r="10168">
          <cell r="B10168" t="str">
            <v>900000786</v>
          </cell>
          <cell r="BH10168">
            <v>2391.7600000000002</v>
          </cell>
        </row>
        <row r="10169">
          <cell r="B10169" t="str">
            <v>900000787</v>
          </cell>
          <cell r="BH10169">
            <v>3612.91</v>
          </cell>
        </row>
        <row r="10170">
          <cell r="B10170" t="str">
            <v>900000803</v>
          </cell>
          <cell r="BH10170">
            <v>362.51</v>
          </cell>
        </row>
        <row r="10171">
          <cell r="B10171" t="str">
            <v>900000918</v>
          </cell>
          <cell r="BH10171">
            <v>296.60000000000002</v>
          </cell>
        </row>
        <row r="10172">
          <cell r="B10172">
            <v>900000941</v>
          </cell>
          <cell r="BH10172">
            <v>347.97</v>
          </cell>
        </row>
        <row r="10173">
          <cell r="B10173">
            <v>900000960</v>
          </cell>
          <cell r="BH10173">
            <v>832.92</v>
          </cell>
        </row>
        <row r="10174">
          <cell r="B10174" t="str">
            <v>900000961</v>
          </cell>
          <cell r="BH10174">
            <v>1617.38</v>
          </cell>
        </row>
        <row r="10175">
          <cell r="B10175">
            <v>900000962</v>
          </cell>
          <cell r="BH10175">
            <v>172.07</v>
          </cell>
        </row>
        <row r="10176">
          <cell r="B10176">
            <v>900000969</v>
          </cell>
          <cell r="BH10176">
            <v>56.17</v>
          </cell>
        </row>
        <row r="10177">
          <cell r="B10177" t="str">
            <v>900001005</v>
          </cell>
          <cell r="BH10177">
            <v>3453.95</v>
          </cell>
        </row>
        <row r="10178">
          <cell r="B10178" t="str">
            <v>900001006</v>
          </cell>
          <cell r="BH10178">
            <v>4328.53</v>
          </cell>
        </row>
        <row r="10179">
          <cell r="B10179">
            <v>900001061</v>
          </cell>
          <cell r="BH10179">
            <v>1784.26</v>
          </cell>
        </row>
        <row r="10180">
          <cell r="B10180">
            <v>900001079</v>
          </cell>
          <cell r="BH10180">
            <v>276.64</v>
          </cell>
        </row>
        <row r="10181">
          <cell r="B10181">
            <v>900001237</v>
          </cell>
          <cell r="BH10181">
            <v>597.04999999999995</v>
          </cell>
        </row>
        <row r="10182">
          <cell r="B10182">
            <v>900001248</v>
          </cell>
          <cell r="BH10182">
            <v>243.82</v>
          </cell>
        </row>
        <row r="10183">
          <cell r="B10183">
            <v>900001292</v>
          </cell>
          <cell r="BH10183">
            <v>2182.5100000000002</v>
          </cell>
        </row>
        <row r="10184">
          <cell r="B10184">
            <v>900001500</v>
          </cell>
          <cell r="BH10184">
            <v>966.51</v>
          </cell>
        </row>
        <row r="10185">
          <cell r="B10185">
            <v>900001501</v>
          </cell>
          <cell r="BH10185">
            <v>32.33</v>
          </cell>
        </row>
        <row r="10186">
          <cell r="B10186">
            <v>900001532</v>
          </cell>
          <cell r="BH10186">
            <v>469.99</v>
          </cell>
        </row>
        <row r="10187">
          <cell r="B10187">
            <v>900001533</v>
          </cell>
          <cell r="BH10187">
            <v>167.69</v>
          </cell>
        </row>
        <row r="10188">
          <cell r="B10188">
            <v>900001535</v>
          </cell>
          <cell r="BH10188">
            <v>284.57</v>
          </cell>
        </row>
        <row r="10189">
          <cell r="B10189">
            <v>900001543</v>
          </cell>
          <cell r="BH10189">
            <v>38.340000000000003</v>
          </cell>
        </row>
        <row r="10190">
          <cell r="B10190" t="str">
            <v>900001569</v>
          </cell>
          <cell r="BH10190">
            <v>531.51</v>
          </cell>
        </row>
        <row r="10191">
          <cell r="B10191" t="str">
            <v>900001570</v>
          </cell>
          <cell r="BH10191">
            <v>1655</v>
          </cell>
        </row>
        <row r="10192">
          <cell r="B10192" t="str">
            <v>900001583</v>
          </cell>
          <cell r="BH10192">
            <v>1190.2</v>
          </cell>
        </row>
        <row r="10193">
          <cell r="B10193" t="str">
            <v>900001596</v>
          </cell>
          <cell r="BH10193">
            <v>772.5</v>
          </cell>
        </row>
        <row r="10194">
          <cell r="B10194">
            <v>900001814</v>
          </cell>
          <cell r="BH10194">
            <v>414.76</v>
          </cell>
        </row>
        <row r="10195">
          <cell r="B10195" t="str">
            <v>900001859</v>
          </cell>
          <cell r="BH10195">
            <v>2079.9299999999998</v>
          </cell>
        </row>
        <row r="10196">
          <cell r="B10196">
            <v>900001955</v>
          </cell>
          <cell r="BH10196">
            <v>3120.38</v>
          </cell>
        </row>
        <row r="10197">
          <cell r="B10197" t="str">
            <v>900002154</v>
          </cell>
          <cell r="BH10197">
            <v>92.26</v>
          </cell>
        </row>
        <row r="10198">
          <cell r="B10198">
            <v>900002242</v>
          </cell>
          <cell r="BH10198">
            <v>923.67</v>
          </cell>
        </row>
        <row r="10199">
          <cell r="B10199">
            <v>900002243</v>
          </cell>
          <cell r="BH10199">
            <v>356.16</v>
          </cell>
        </row>
        <row r="10200">
          <cell r="B10200">
            <v>900002261</v>
          </cell>
          <cell r="BH10200">
            <v>120.29</v>
          </cell>
        </row>
        <row r="10201">
          <cell r="B10201" t="str">
            <v>900002301</v>
          </cell>
          <cell r="BH10201">
            <v>3584.03</v>
          </cell>
        </row>
        <row r="10202">
          <cell r="B10202" t="str">
            <v>900002307</v>
          </cell>
          <cell r="BH10202">
            <v>179.96</v>
          </cell>
        </row>
        <row r="10203">
          <cell r="B10203" t="str">
            <v>900002405</v>
          </cell>
          <cell r="BH10203">
            <v>351.97</v>
          </cell>
        </row>
        <row r="10204">
          <cell r="B10204" t="str">
            <v>900002406</v>
          </cell>
          <cell r="BH10204">
            <v>238.29</v>
          </cell>
        </row>
        <row r="10205">
          <cell r="B10205" t="str">
            <v>900002407</v>
          </cell>
          <cell r="BH10205">
            <v>62.34</v>
          </cell>
        </row>
        <row r="10206">
          <cell r="B10206">
            <v>900002454</v>
          </cell>
          <cell r="BH10206">
            <v>107.91</v>
          </cell>
        </row>
        <row r="10207">
          <cell r="B10207" t="str">
            <v>900002468</v>
          </cell>
          <cell r="BH10207">
            <v>490.88</v>
          </cell>
        </row>
        <row r="10208">
          <cell r="B10208">
            <v>900002469</v>
          </cell>
          <cell r="BH10208">
            <v>4328.53</v>
          </cell>
        </row>
        <row r="10209">
          <cell r="B10209">
            <v>900002470</v>
          </cell>
          <cell r="BH10209">
            <v>3453.95</v>
          </cell>
        </row>
        <row r="10210">
          <cell r="B10210" t="str">
            <v>900002471</v>
          </cell>
          <cell r="BH10210">
            <v>159.04</v>
          </cell>
        </row>
        <row r="10211">
          <cell r="B10211">
            <v>900002487</v>
          </cell>
          <cell r="BH10211">
            <v>2659.38</v>
          </cell>
        </row>
        <row r="10212">
          <cell r="B10212" t="str">
            <v>900002500</v>
          </cell>
          <cell r="BH10212">
            <v>408.97</v>
          </cell>
        </row>
        <row r="10213">
          <cell r="B10213" t="str">
            <v>900002508</v>
          </cell>
          <cell r="BH10213">
            <v>1308.69</v>
          </cell>
        </row>
        <row r="10214">
          <cell r="B10214" t="str">
            <v>900002578</v>
          </cell>
          <cell r="BH10214">
            <v>1143.02</v>
          </cell>
        </row>
        <row r="10215">
          <cell r="B10215" t="str">
            <v>900002583</v>
          </cell>
          <cell r="BH10215">
            <v>34.04</v>
          </cell>
        </row>
        <row r="10216">
          <cell r="B10216">
            <v>900002601</v>
          </cell>
          <cell r="BH10216">
            <v>69.2</v>
          </cell>
        </row>
        <row r="10217">
          <cell r="B10217" t="str">
            <v>900002615</v>
          </cell>
          <cell r="BH10217">
            <v>79.38</v>
          </cell>
        </row>
        <row r="10218">
          <cell r="B10218" t="str">
            <v>900002645</v>
          </cell>
          <cell r="BH10218">
            <v>214.44</v>
          </cell>
        </row>
        <row r="10219">
          <cell r="B10219">
            <v>900002655</v>
          </cell>
          <cell r="BH10219">
            <v>29.34</v>
          </cell>
        </row>
        <row r="10220">
          <cell r="B10220" t="str">
            <v>900002665</v>
          </cell>
          <cell r="BH10220">
            <v>181.98</v>
          </cell>
        </row>
        <row r="10221">
          <cell r="B10221" t="str">
            <v>900002670</v>
          </cell>
          <cell r="BH10221">
            <v>146.66999999999999</v>
          </cell>
        </row>
        <row r="10222">
          <cell r="B10222" t="str">
            <v>900002678</v>
          </cell>
          <cell r="BH10222">
            <v>70.22</v>
          </cell>
        </row>
        <row r="10223">
          <cell r="B10223" t="str">
            <v>900002708</v>
          </cell>
          <cell r="BH10223">
            <v>159.46</v>
          </cell>
        </row>
        <row r="10224">
          <cell r="B10224">
            <v>900002769</v>
          </cell>
          <cell r="BH10224">
            <v>321.29000000000002</v>
          </cell>
        </row>
        <row r="10225">
          <cell r="B10225">
            <v>900002805</v>
          </cell>
          <cell r="BH10225">
            <v>332.86</v>
          </cell>
        </row>
        <row r="10226">
          <cell r="B10226">
            <v>900002806</v>
          </cell>
          <cell r="BH10226">
            <v>103.66</v>
          </cell>
        </row>
        <row r="10227">
          <cell r="B10227">
            <v>900002807</v>
          </cell>
          <cell r="BH10227">
            <v>132.94999999999999</v>
          </cell>
        </row>
        <row r="10228">
          <cell r="B10228" t="str">
            <v>900002897</v>
          </cell>
          <cell r="BH10228">
            <v>296.45999999999998</v>
          </cell>
        </row>
        <row r="10229">
          <cell r="B10229">
            <v>900002901</v>
          </cell>
          <cell r="BH10229">
            <v>325.39999999999998</v>
          </cell>
        </row>
        <row r="10230">
          <cell r="B10230">
            <v>900002902</v>
          </cell>
          <cell r="BH10230">
            <v>333.38</v>
          </cell>
        </row>
        <row r="10231">
          <cell r="B10231" t="str">
            <v>900002907</v>
          </cell>
          <cell r="BH10231">
            <v>114.35</v>
          </cell>
        </row>
        <row r="10232">
          <cell r="B10232">
            <v>900002971</v>
          </cell>
          <cell r="BH10232">
            <v>126.46</v>
          </cell>
        </row>
        <row r="10233">
          <cell r="B10233">
            <v>900003069</v>
          </cell>
          <cell r="BH10233">
            <v>3165.6</v>
          </cell>
        </row>
        <row r="10234">
          <cell r="B10234" t="str">
            <v>900003075</v>
          </cell>
          <cell r="BH10234">
            <v>66.540000000000006</v>
          </cell>
        </row>
        <row r="10235">
          <cell r="B10235">
            <v>900003076</v>
          </cell>
          <cell r="BH10235">
            <v>278.64</v>
          </cell>
        </row>
        <row r="10236">
          <cell r="B10236">
            <v>900003107</v>
          </cell>
          <cell r="BH10236">
            <v>115.58</v>
          </cell>
        </row>
        <row r="10237">
          <cell r="B10237" t="str">
            <v>900003173</v>
          </cell>
          <cell r="BH10237">
            <v>126.29</v>
          </cell>
        </row>
        <row r="10238">
          <cell r="B10238" t="str">
            <v>900003234</v>
          </cell>
          <cell r="BH10238">
            <v>215.61</v>
          </cell>
        </row>
        <row r="10239">
          <cell r="B10239" t="str">
            <v>900003235</v>
          </cell>
          <cell r="BH10239">
            <v>215.61</v>
          </cell>
        </row>
        <row r="10240">
          <cell r="B10240" t="str">
            <v>900003304</v>
          </cell>
          <cell r="BH10240">
            <v>47.73</v>
          </cell>
        </row>
        <row r="10241">
          <cell r="B10241" t="str">
            <v>900003305</v>
          </cell>
          <cell r="BH10241">
            <v>40.93</v>
          </cell>
        </row>
        <row r="10242">
          <cell r="B10242">
            <v>900003311</v>
          </cell>
          <cell r="BH10242">
            <v>66.33</v>
          </cell>
        </row>
        <row r="10243">
          <cell r="B10243" t="str">
            <v>900003356</v>
          </cell>
          <cell r="BH10243">
            <v>445.97</v>
          </cell>
        </row>
        <row r="10244">
          <cell r="B10244">
            <v>900003372</v>
          </cell>
          <cell r="BH10244">
            <v>275.36</v>
          </cell>
        </row>
        <row r="10245">
          <cell r="B10245" t="str">
            <v>900003395</v>
          </cell>
          <cell r="BH10245">
            <v>149.94</v>
          </cell>
        </row>
        <row r="10246">
          <cell r="B10246">
            <v>900003454</v>
          </cell>
          <cell r="BH10246">
            <v>1172.51</v>
          </cell>
        </row>
        <row r="10247">
          <cell r="B10247">
            <v>900003511</v>
          </cell>
          <cell r="BH10247">
            <v>1345.24</v>
          </cell>
        </row>
        <row r="10248">
          <cell r="B10248">
            <v>900003805</v>
          </cell>
          <cell r="BH10248">
            <v>905.02</v>
          </cell>
        </row>
        <row r="10249">
          <cell r="B10249">
            <v>900003806</v>
          </cell>
          <cell r="BH10249">
            <v>1891.79</v>
          </cell>
        </row>
        <row r="10250">
          <cell r="B10250">
            <v>900003807</v>
          </cell>
          <cell r="BH10250">
            <v>844.67</v>
          </cell>
        </row>
        <row r="10251">
          <cell r="B10251">
            <v>900003815</v>
          </cell>
          <cell r="BH10251">
            <v>334.5</v>
          </cell>
        </row>
        <row r="10252">
          <cell r="B10252">
            <v>900003900</v>
          </cell>
          <cell r="BH10252">
            <v>423.14</v>
          </cell>
        </row>
        <row r="10253">
          <cell r="B10253">
            <v>900003901</v>
          </cell>
          <cell r="BH10253">
            <v>162.16</v>
          </cell>
        </row>
        <row r="10254">
          <cell r="B10254">
            <v>900003902</v>
          </cell>
          <cell r="BH10254">
            <v>651.48</v>
          </cell>
        </row>
        <row r="10255">
          <cell r="B10255" t="str">
            <v>900003914</v>
          </cell>
          <cell r="BH10255">
            <v>71.459999999999994</v>
          </cell>
        </row>
        <row r="10256">
          <cell r="B10256" t="str">
            <v>900004037</v>
          </cell>
          <cell r="BH10256">
            <v>268.16000000000003</v>
          </cell>
        </row>
        <row r="10257">
          <cell r="B10257" t="str">
            <v>900004042</v>
          </cell>
          <cell r="BH10257">
            <v>33.25</v>
          </cell>
        </row>
        <row r="10258">
          <cell r="B10258" t="str">
            <v>900004051</v>
          </cell>
          <cell r="BH10258">
            <v>48.28</v>
          </cell>
        </row>
        <row r="10259">
          <cell r="B10259" t="str">
            <v>900004053</v>
          </cell>
          <cell r="BH10259">
            <v>45.47</v>
          </cell>
        </row>
        <row r="10260">
          <cell r="B10260" t="str">
            <v>900004055</v>
          </cell>
          <cell r="BH10260">
            <v>294.20999999999998</v>
          </cell>
        </row>
        <row r="10261">
          <cell r="B10261" t="str">
            <v>900004056</v>
          </cell>
          <cell r="BH10261">
            <v>542.07000000000005</v>
          </cell>
        </row>
        <row r="10262">
          <cell r="B10262" t="str">
            <v>900004075</v>
          </cell>
          <cell r="BH10262">
            <v>332.65</v>
          </cell>
        </row>
        <row r="10263">
          <cell r="B10263" t="str">
            <v>900004330</v>
          </cell>
          <cell r="BH10263">
            <v>991.79</v>
          </cell>
        </row>
        <row r="10264">
          <cell r="B10264" t="str">
            <v>900004366</v>
          </cell>
          <cell r="BH10264">
            <v>519.88</v>
          </cell>
        </row>
        <row r="10265">
          <cell r="B10265" t="str">
            <v>900004377</v>
          </cell>
          <cell r="BH10265">
            <v>185.63</v>
          </cell>
        </row>
        <row r="10266">
          <cell r="B10266" t="str">
            <v>900004388</v>
          </cell>
          <cell r="BH10266">
            <v>171.59</v>
          </cell>
        </row>
        <row r="10267">
          <cell r="B10267">
            <v>900004396</v>
          </cell>
          <cell r="BH10267">
            <v>323.06</v>
          </cell>
        </row>
        <row r="10268">
          <cell r="B10268" t="str">
            <v>900004492</v>
          </cell>
          <cell r="BH10268">
            <v>139.18</v>
          </cell>
        </row>
        <row r="10269">
          <cell r="B10269" t="str">
            <v>900004555</v>
          </cell>
          <cell r="BH10269">
            <v>4391.75</v>
          </cell>
        </row>
        <row r="10270">
          <cell r="B10270">
            <v>900004884</v>
          </cell>
          <cell r="BH10270">
            <v>67.150000000000006</v>
          </cell>
        </row>
        <row r="10271">
          <cell r="B10271" t="str">
            <v>900004885</v>
          </cell>
          <cell r="BH10271">
            <v>187.68</v>
          </cell>
        </row>
        <row r="10272">
          <cell r="B10272">
            <v>900004933</v>
          </cell>
          <cell r="BH10272">
            <v>169.02</v>
          </cell>
        </row>
        <row r="10273">
          <cell r="B10273">
            <v>900005007</v>
          </cell>
          <cell r="BH10273">
            <v>145.53</v>
          </cell>
        </row>
        <row r="10274">
          <cell r="B10274">
            <v>900005024</v>
          </cell>
          <cell r="BH10274">
            <v>3918.25</v>
          </cell>
        </row>
        <row r="10275">
          <cell r="B10275">
            <v>900005025</v>
          </cell>
          <cell r="BH10275">
            <v>5259.13</v>
          </cell>
        </row>
        <row r="10276">
          <cell r="B10276" t="str">
            <v>900005046</v>
          </cell>
          <cell r="BH10276">
            <v>4844.3599999999997</v>
          </cell>
        </row>
        <row r="10277">
          <cell r="B10277" t="str">
            <v>900005066</v>
          </cell>
          <cell r="BH10277">
            <v>354.62</v>
          </cell>
        </row>
        <row r="10278">
          <cell r="B10278" t="str">
            <v>900005087</v>
          </cell>
          <cell r="BH10278">
            <v>402.79</v>
          </cell>
        </row>
        <row r="10279">
          <cell r="B10279">
            <v>900005138</v>
          </cell>
          <cell r="BH10279">
            <v>338.93</v>
          </cell>
        </row>
        <row r="10280">
          <cell r="B10280" t="str">
            <v>900005139</v>
          </cell>
          <cell r="BH10280">
            <v>648.80999999999995</v>
          </cell>
        </row>
        <row r="10281">
          <cell r="B10281">
            <v>900005148</v>
          </cell>
          <cell r="BH10281">
            <v>268.29000000000002</v>
          </cell>
        </row>
        <row r="10282">
          <cell r="B10282" t="str">
            <v>900005163</v>
          </cell>
          <cell r="BH10282">
            <v>354.62</v>
          </cell>
        </row>
        <row r="10283">
          <cell r="B10283" t="str">
            <v>900005164</v>
          </cell>
          <cell r="BH10283">
            <v>255</v>
          </cell>
        </row>
        <row r="10284">
          <cell r="B10284" t="str">
            <v>900005170</v>
          </cell>
          <cell r="BH10284">
            <v>3918.25</v>
          </cell>
        </row>
        <row r="10285">
          <cell r="B10285" t="str">
            <v>900005171</v>
          </cell>
          <cell r="BH10285">
            <v>3918.25</v>
          </cell>
        </row>
        <row r="10286">
          <cell r="B10286">
            <v>900005312</v>
          </cell>
          <cell r="BH10286">
            <v>35.33</v>
          </cell>
        </row>
        <row r="10287">
          <cell r="B10287" t="str">
            <v>900005444</v>
          </cell>
          <cell r="BH10287">
            <v>126.75</v>
          </cell>
        </row>
        <row r="10288">
          <cell r="B10288" t="str">
            <v>900005455</v>
          </cell>
          <cell r="BH10288">
            <v>268.33</v>
          </cell>
        </row>
        <row r="10289">
          <cell r="B10289" t="str">
            <v>900005456</v>
          </cell>
          <cell r="BH10289">
            <v>268.33</v>
          </cell>
        </row>
        <row r="10290">
          <cell r="B10290" t="str">
            <v>900005458</v>
          </cell>
          <cell r="BH10290">
            <v>23.54</v>
          </cell>
        </row>
        <row r="10291">
          <cell r="B10291" t="str">
            <v>900005487</v>
          </cell>
          <cell r="BH10291">
            <v>18.440000000000001</v>
          </cell>
        </row>
        <row r="10292">
          <cell r="B10292">
            <v>900005489</v>
          </cell>
          <cell r="BH10292">
            <v>198.38</v>
          </cell>
        </row>
        <row r="10293">
          <cell r="B10293">
            <v>900005491</v>
          </cell>
          <cell r="BH10293">
            <v>49.51</v>
          </cell>
        </row>
        <row r="10294">
          <cell r="B10294" t="str">
            <v>900005529</v>
          </cell>
          <cell r="BH10294">
            <v>5747.32</v>
          </cell>
        </row>
        <row r="10295">
          <cell r="B10295">
            <v>900005530</v>
          </cell>
          <cell r="BH10295">
            <v>6034.63</v>
          </cell>
        </row>
        <row r="10296">
          <cell r="B10296" t="str">
            <v>900005533</v>
          </cell>
          <cell r="BH10296">
            <v>6257.7</v>
          </cell>
        </row>
        <row r="10297">
          <cell r="B10297">
            <v>900005590</v>
          </cell>
          <cell r="BH10297">
            <v>146.83000000000001</v>
          </cell>
        </row>
        <row r="10298">
          <cell r="B10298" t="str">
            <v>900005634</v>
          </cell>
          <cell r="BH10298">
            <v>80.14</v>
          </cell>
        </row>
        <row r="10299">
          <cell r="B10299" t="str">
            <v>900005635</v>
          </cell>
          <cell r="BH10299">
            <v>31.22</v>
          </cell>
        </row>
        <row r="10300">
          <cell r="B10300" t="str">
            <v>900005679</v>
          </cell>
          <cell r="BH10300">
            <v>3918.25</v>
          </cell>
        </row>
        <row r="10301">
          <cell r="B10301" t="str">
            <v>900005693</v>
          </cell>
          <cell r="BH10301">
            <v>3918.25</v>
          </cell>
        </row>
        <row r="10302">
          <cell r="B10302" t="str">
            <v>900005718</v>
          </cell>
          <cell r="BH10302">
            <v>3918.25</v>
          </cell>
        </row>
        <row r="10303">
          <cell r="B10303">
            <v>900005719</v>
          </cell>
          <cell r="BH10303">
            <v>3918.25</v>
          </cell>
        </row>
        <row r="10304">
          <cell r="B10304" t="str">
            <v>900005730</v>
          </cell>
          <cell r="BH10304">
            <v>4844.3599999999997</v>
          </cell>
        </row>
        <row r="10305">
          <cell r="B10305" t="str">
            <v>900005753</v>
          </cell>
          <cell r="BH10305">
            <v>4844.3599999999997</v>
          </cell>
        </row>
        <row r="10306">
          <cell r="B10306" t="str">
            <v>900005772</v>
          </cell>
          <cell r="BH10306">
            <v>4844.3599999999997</v>
          </cell>
        </row>
        <row r="10307">
          <cell r="B10307" t="str">
            <v>900005773</v>
          </cell>
          <cell r="BH10307">
            <v>3918.25</v>
          </cell>
        </row>
        <row r="10308">
          <cell r="B10308" t="str">
            <v>900005784</v>
          </cell>
          <cell r="BH10308">
            <v>402.71</v>
          </cell>
        </row>
        <row r="10309">
          <cell r="B10309" t="str">
            <v>900005808</v>
          </cell>
          <cell r="BH10309">
            <v>245.14</v>
          </cell>
        </row>
        <row r="10310">
          <cell r="B10310">
            <v>900005814</v>
          </cell>
          <cell r="BH10310">
            <v>5747.32</v>
          </cell>
        </row>
        <row r="10311">
          <cell r="B10311">
            <v>900005815</v>
          </cell>
          <cell r="BH10311">
            <v>6034.63</v>
          </cell>
        </row>
        <row r="10312">
          <cell r="B10312">
            <v>900005874</v>
          </cell>
          <cell r="BH10312">
            <v>7.42</v>
          </cell>
        </row>
        <row r="10313">
          <cell r="B10313">
            <v>900005918</v>
          </cell>
          <cell r="BH10313">
            <v>1507.03</v>
          </cell>
        </row>
        <row r="10314">
          <cell r="B10314">
            <v>900005988</v>
          </cell>
          <cell r="BH10314">
            <v>191.58</v>
          </cell>
        </row>
        <row r="10315">
          <cell r="B10315" t="str">
            <v>900005993</v>
          </cell>
          <cell r="BH10315">
            <v>97.32</v>
          </cell>
        </row>
        <row r="10316">
          <cell r="B10316">
            <v>900006007</v>
          </cell>
          <cell r="BH10316">
            <v>5747.32</v>
          </cell>
        </row>
        <row r="10317">
          <cell r="B10317">
            <v>900006008</v>
          </cell>
          <cell r="BH10317">
            <v>6034.63</v>
          </cell>
        </row>
        <row r="10318">
          <cell r="B10318">
            <v>900006011</v>
          </cell>
          <cell r="BH10318">
            <v>1097.9100000000001</v>
          </cell>
        </row>
        <row r="10319">
          <cell r="B10319">
            <v>900006083</v>
          </cell>
          <cell r="BH10319">
            <v>312.52</v>
          </cell>
        </row>
        <row r="10320">
          <cell r="B10320" t="str">
            <v>900006088</v>
          </cell>
          <cell r="BH10320">
            <v>60.33</v>
          </cell>
        </row>
        <row r="10321">
          <cell r="B10321" t="str">
            <v>900006103</v>
          </cell>
          <cell r="BH10321">
            <v>81.290000000000006</v>
          </cell>
        </row>
        <row r="10322">
          <cell r="B10322" t="str">
            <v>900006104</v>
          </cell>
          <cell r="BH10322">
            <v>57.72</v>
          </cell>
        </row>
        <row r="10323">
          <cell r="B10323">
            <v>900006143</v>
          </cell>
          <cell r="BH10323">
            <v>124.61</v>
          </cell>
        </row>
        <row r="10324">
          <cell r="B10324">
            <v>900006166</v>
          </cell>
          <cell r="BH10324">
            <v>735.19</v>
          </cell>
        </row>
        <row r="10325">
          <cell r="B10325" t="str">
            <v>900006224</v>
          </cell>
          <cell r="BH10325">
            <v>81.78</v>
          </cell>
        </row>
        <row r="10326">
          <cell r="B10326">
            <v>900006257</v>
          </cell>
          <cell r="BH10326">
            <v>326.89</v>
          </cell>
        </row>
        <row r="10327">
          <cell r="B10327">
            <v>900006276</v>
          </cell>
          <cell r="BH10327">
            <v>101.18</v>
          </cell>
        </row>
        <row r="10328">
          <cell r="B10328">
            <v>900006294</v>
          </cell>
          <cell r="BH10328">
            <v>137.54</v>
          </cell>
        </row>
        <row r="10329">
          <cell r="B10329">
            <v>900006314</v>
          </cell>
          <cell r="BH10329">
            <v>1882.91</v>
          </cell>
        </row>
        <row r="10330">
          <cell r="B10330">
            <v>900006323</v>
          </cell>
          <cell r="BH10330">
            <v>4844.3599999999997</v>
          </cell>
        </row>
        <row r="10331">
          <cell r="B10331" t="str">
            <v>900006337</v>
          </cell>
          <cell r="BH10331">
            <v>408.97</v>
          </cell>
        </row>
        <row r="10332">
          <cell r="B10332" t="str">
            <v>900006338</v>
          </cell>
          <cell r="BH10332">
            <v>173.08</v>
          </cell>
        </row>
        <row r="10333">
          <cell r="B10333" t="str">
            <v>900006340</v>
          </cell>
          <cell r="BH10333">
            <v>69.599999999999994</v>
          </cell>
        </row>
        <row r="10334">
          <cell r="B10334" t="str">
            <v>900006344</v>
          </cell>
          <cell r="BH10334">
            <v>402.16</v>
          </cell>
        </row>
        <row r="10335">
          <cell r="B10335" t="str">
            <v>900006354</v>
          </cell>
          <cell r="BH10335">
            <v>396.1</v>
          </cell>
        </row>
        <row r="10336">
          <cell r="B10336">
            <v>900006355</v>
          </cell>
          <cell r="BH10336">
            <v>1029.52</v>
          </cell>
        </row>
        <row r="10337">
          <cell r="B10337" t="str">
            <v>900006356</v>
          </cell>
          <cell r="BH10337">
            <v>970.86</v>
          </cell>
        </row>
        <row r="10338">
          <cell r="B10338" t="str">
            <v>900006357</v>
          </cell>
          <cell r="BH10338">
            <v>502.91</v>
          </cell>
        </row>
        <row r="10339">
          <cell r="B10339">
            <v>900006359</v>
          </cell>
          <cell r="BH10339">
            <v>5.63</v>
          </cell>
        </row>
        <row r="10340">
          <cell r="B10340" t="str">
            <v>900006375</v>
          </cell>
          <cell r="BH10340">
            <v>69.599999999999994</v>
          </cell>
        </row>
        <row r="10341">
          <cell r="B10341" t="str">
            <v>900006376</v>
          </cell>
          <cell r="BH10341" t="e">
            <v>#N/A</v>
          </cell>
        </row>
        <row r="10342">
          <cell r="B10342" t="str">
            <v>900006377</v>
          </cell>
          <cell r="BH10342">
            <v>69.599999999999994</v>
          </cell>
        </row>
        <row r="10343">
          <cell r="B10343" t="str">
            <v>900006378</v>
          </cell>
          <cell r="BH10343">
            <v>69.599999999999994</v>
          </cell>
        </row>
        <row r="10344">
          <cell r="B10344" t="str">
            <v>900006424</v>
          </cell>
          <cell r="BH10344">
            <v>203.79</v>
          </cell>
        </row>
        <row r="10345">
          <cell r="B10345" t="str">
            <v>900006430</v>
          </cell>
          <cell r="BH10345">
            <v>412.44</v>
          </cell>
        </row>
        <row r="10346">
          <cell r="B10346" t="str">
            <v>900006432</v>
          </cell>
          <cell r="BH10346">
            <v>69.599999999999994</v>
          </cell>
        </row>
        <row r="10347">
          <cell r="B10347" t="str">
            <v>900006433</v>
          </cell>
          <cell r="BH10347">
            <v>69.599999999999994</v>
          </cell>
        </row>
        <row r="10348">
          <cell r="B10348">
            <v>900006438</v>
          </cell>
          <cell r="BH10348">
            <v>65.989999999999995</v>
          </cell>
        </row>
        <row r="10349">
          <cell r="B10349" t="str">
            <v>900006489</v>
          </cell>
          <cell r="BH10349">
            <v>242.62</v>
          </cell>
        </row>
        <row r="10350">
          <cell r="B10350" t="str">
            <v>900006499</v>
          </cell>
          <cell r="BH10350">
            <v>106.75</v>
          </cell>
        </row>
        <row r="10351">
          <cell r="B10351" t="str">
            <v>900006545</v>
          </cell>
          <cell r="BH10351">
            <v>24.24</v>
          </cell>
        </row>
        <row r="10352">
          <cell r="B10352">
            <v>900006546</v>
          </cell>
          <cell r="BH10352">
            <v>704.75</v>
          </cell>
        </row>
        <row r="10353">
          <cell r="B10353">
            <v>900006547</v>
          </cell>
          <cell r="BH10353">
            <v>994.28</v>
          </cell>
        </row>
        <row r="10354">
          <cell r="B10354">
            <v>900006550</v>
          </cell>
          <cell r="BH10354">
            <v>909.54</v>
          </cell>
        </row>
        <row r="10355">
          <cell r="B10355" t="str">
            <v>900006654</v>
          </cell>
          <cell r="BH10355">
            <v>727.83</v>
          </cell>
        </row>
        <row r="10356">
          <cell r="B10356" t="str">
            <v>900006655</v>
          </cell>
          <cell r="BH10356">
            <v>566.11</v>
          </cell>
        </row>
        <row r="10357">
          <cell r="B10357" t="str">
            <v>900006656</v>
          </cell>
          <cell r="BH10357">
            <v>387.09</v>
          </cell>
        </row>
        <row r="10358">
          <cell r="B10358" t="str">
            <v>900006720</v>
          </cell>
          <cell r="BH10358">
            <v>637.12</v>
          </cell>
        </row>
        <row r="10359">
          <cell r="B10359" t="str">
            <v>900006725</v>
          </cell>
          <cell r="BH10359">
            <v>446.3</v>
          </cell>
        </row>
        <row r="10360">
          <cell r="B10360">
            <v>900006743</v>
          </cell>
          <cell r="BH10360">
            <v>1845.99</v>
          </cell>
        </row>
        <row r="10361">
          <cell r="B10361" t="str">
            <v>900006778</v>
          </cell>
          <cell r="BH10361">
            <v>715.71</v>
          </cell>
        </row>
        <row r="10362">
          <cell r="B10362">
            <v>900006781</v>
          </cell>
          <cell r="BH10362">
            <v>113.05</v>
          </cell>
        </row>
        <row r="10363">
          <cell r="B10363" t="str">
            <v>900006815</v>
          </cell>
          <cell r="BH10363">
            <v>29.58</v>
          </cell>
        </row>
        <row r="10364">
          <cell r="B10364" t="str">
            <v>900006866</v>
          </cell>
          <cell r="BH10364">
            <v>56.04</v>
          </cell>
        </row>
        <row r="10365">
          <cell r="B10365" t="str">
            <v>900006869</v>
          </cell>
          <cell r="BH10365">
            <v>83.48</v>
          </cell>
        </row>
        <row r="10366">
          <cell r="B10366" t="str">
            <v>900006970</v>
          </cell>
          <cell r="BH10366">
            <v>52.06</v>
          </cell>
        </row>
        <row r="10367">
          <cell r="B10367" t="str">
            <v>900007032</v>
          </cell>
          <cell r="BH10367">
            <v>338.53</v>
          </cell>
        </row>
        <row r="10368">
          <cell r="B10368">
            <v>900007106</v>
          </cell>
          <cell r="BH10368">
            <v>60.91</v>
          </cell>
        </row>
        <row r="10369">
          <cell r="B10369" t="str">
            <v>900007140</v>
          </cell>
          <cell r="BH10369">
            <v>149.94</v>
          </cell>
        </row>
        <row r="10370">
          <cell r="B10370" t="str">
            <v>900007141</v>
          </cell>
          <cell r="BH10370">
            <v>408.97</v>
          </cell>
        </row>
        <row r="10371">
          <cell r="B10371">
            <v>900007148</v>
          </cell>
          <cell r="BH10371">
            <v>3431.66</v>
          </cell>
        </row>
        <row r="10372">
          <cell r="B10372">
            <v>900007149</v>
          </cell>
          <cell r="BH10372">
            <v>849.68</v>
          </cell>
        </row>
        <row r="10373">
          <cell r="B10373" t="str">
            <v>900007191</v>
          </cell>
          <cell r="BH10373">
            <v>149.84</v>
          </cell>
        </row>
        <row r="10374">
          <cell r="B10374" t="str">
            <v>900007192</v>
          </cell>
          <cell r="BH10374">
            <v>149.84</v>
          </cell>
        </row>
        <row r="10375">
          <cell r="B10375" t="str">
            <v>900007292</v>
          </cell>
          <cell r="BH10375">
            <v>288.39999999999998</v>
          </cell>
        </row>
        <row r="10376">
          <cell r="B10376" t="str">
            <v>900007344</v>
          </cell>
          <cell r="BH10376">
            <v>145.71</v>
          </cell>
        </row>
        <row r="10377">
          <cell r="B10377" t="str">
            <v>900007429</v>
          </cell>
          <cell r="BH10377">
            <v>970.46</v>
          </cell>
        </row>
        <row r="10378">
          <cell r="B10378">
            <v>900007430</v>
          </cell>
          <cell r="BH10378">
            <v>3925.71</v>
          </cell>
        </row>
        <row r="10379">
          <cell r="B10379">
            <v>900007437</v>
          </cell>
          <cell r="BH10379">
            <v>802.32</v>
          </cell>
        </row>
        <row r="10380">
          <cell r="B10380">
            <v>900007440</v>
          </cell>
          <cell r="BH10380">
            <v>1653.84</v>
          </cell>
        </row>
        <row r="10381">
          <cell r="B10381" t="str">
            <v>900007494</v>
          </cell>
          <cell r="BH10381" t="e">
            <v>#N/A</v>
          </cell>
        </row>
        <row r="10382">
          <cell r="B10382" t="str">
            <v>900007525</v>
          </cell>
          <cell r="BH10382">
            <v>1804.16</v>
          </cell>
        </row>
        <row r="10383">
          <cell r="B10383" t="str">
            <v>900007527</v>
          </cell>
          <cell r="BH10383">
            <v>394.53</v>
          </cell>
        </row>
        <row r="10384">
          <cell r="B10384" t="str">
            <v>900007529</v>
          </cell>
          <cell r="BH10384">
            <v>42.2</v>
          </cell>
        </row>
        <row r="10385">
          <cell r="B10385" t="str">
            <v>900007547</v>
          </cell>
          <cell r="BH10385">
            <v>153.88999999999999</v>
          </cell>
        </row>
        <row r="10386">
          <cell r="B10386" t="str">
            <v>900007586</v>
          </cell>
          <cell r="BH10386">
            <v>2084.06</v>
          </cell>
        </row>
        <row r="10387">
          <cell r="B10387" t="str">
            <v>900007594</v>
          </cell>
          <cell r="BH10387">
            <v>57.4</v>
          </cell>
        </row>
        <row r="10388">
          <cell r="B10388" t="str">
            <v>900007622</v>
          </cell>
          <cell r="BH10388">
            <v>73.62</v>
          </cell>
        </row>
        <row r="10389">
          <cell r="B10389" t="str">
            <v>900007637</v>
          </cell>
          <cell r="BH10389">
            <v>1347.25</v>
          </cell>
        </row>
        <row r="10390">
          <cell r="B10390" t="str">
            <v>900007662</v>
          </cell>
          <cell r="BH10390">
            <v>77.14</v>
          </cell>
        </row>
        <row r="10391">
          <cell r="B10391">
            <v>900007703</v>
          </cell>
          <cell r="BH10391">
            <v>2527.42</v>
          </cell>
        </row>
        <row r="10392">
          <cell r="B10392" t="str">
            <v>900007713</v>
          </cell>
          <cell r="BH10392">
            <v>659.98</v>
          </cell>
        </row>
        <row r="10393">
          <cell r="B10393">
            <v>900007719</v>
          </cell>
          <cell r="BH10393">
            <v>163.36000000000001</v>
          </cell>
        </row>
        <row r="10394">
          <cell r="B10394" t="str">
            <v>900007765</v>
          </cell>
          <cell r="BH10394">
            <v>84.27</v>
          </cell>
        </row>
        <row r="10395">
          <cell r="B10395" t="str">
            <v>900007808</v>
          </cell>
          <cell r="BH10395" t="e">
            <v>#N/A</v>
          </cell>
        </row>
        <row r="10396">
          <cell r="B10396" t="str">
            <v>900007829</v>
          </cell>
          <cell r="BH10396">
            <v>693.31</v>
          </cell>
        </row>
        <row r="10397">
          <cell r="B10397" t="str">
            <v>900007830</v>
          </cell>
          <cell r="BH10397">
            <v>693.31</v>
          </cell>
        </row>
        <row r="10398">
          <cell r="B10398">
            <v>900007832</v>
          </cell>
          <cell r="BH10398">
            <v>732.85</v>
          </cell>
        </row>
        <row r="10399">
          <cell r="B10399" t="str">
            <v>900007845</v>
          </cell>
          <cell r="BH10399">
            <v>463.66</v>
          </cell>
        </row>
        <row r="10400">
          <cell r="B10400" t="str">
            <v>900007857</v>
          </cell>
          <cell r="BH10400">
            <v>8001.9</v>
          </cell>
        </row>
        <row r="10401">
          <cell r="B10401" t="str">
            <v>900007882</v>
          </cell>
          <cell r="BH10401">
            <v>61.4</v>
          </cell>
        </row>
        <row r="10402">
          <cell r="B10402" t="str">
            <v>900007883</v>
          </cell>
          <cell r="BH10402">
            <v>437.81</v>
          </cell>
        </row>
        <row r="10403">
          <cell r="B10403">
            <v>900007950</v>
          </cell>
          <cell r="BH10403">
            <v>98.79</v>
          </cell>
        </row>
        <row r="10404">
          <cell r="B10404">
            <v>900007963</v>
          </cell>
          <cell r="BH10404">
            <v>826.71</v>
          </cell>
        </row>
        <row r="10405">
          <cell r="B10405">
            <v>900007964</v>
          </cell>
          <cell r="BH10405">
            <v>826.71</v>
          </cell>
        </row>
        <row r="10406">
          <cell r="B10406">
            <v>900008020</v>
          </cell>
          <cell r="BH10406">
            <v>251.3</v>
          </cell>
        </row>
        <row r="10407">
          <cell r="B10407" t="str">
            <v>900008026</v>
          </cell>
          <cell r="BH10407">
            <v>39.68</v>
          </cell>
        </row>
        <row r="10408">
          <cell r="B10408" t="str">
            <v>900008027</v>
          </cell>
          <cell r="BH10408">
            <v>37.15</v>
          </cell>
        </row>
        <row r="10409">
          <cell r="B10409">
            <v>900008034</v>
          </cell>
          <cell r="BH10409">
            <v>504.25</v>
          </cell>
        </row>
        <row r="10410">
          <cell r="B10410" t="str">
            <v>900008035</v>
          </cell>
          <cell r="BH10410">
            <v>17.62</v>
          </cell>
        </row>
        <row r="10411">
          <cell r="B10411" t="str">
            <v>900008046</v>
          </cell>
          <cell r="BH10411">
            <v>30.78</v>
          </cell>
        </row>
        <row r="10412">
          <cell r="B10412">
            <v>900008047</v>
          </cell>
          <cell r="BH10412">
            <v>659.98</v>
          </cell>
        </row>
        <row r="10413">
          <cell r="B10413">
            <v>900008119</v>
          </cell>
          <cell r="BH10413">
            <v>43.16</v>
          </cell>
        </row>
        <row r="10414">
          <cell r="B10414">
            <v>900008178</v>
          </cell>
          <cell r="BH10414">
            <v>692.5</v>
          </cell>
        </row>
        <row r="10415">
          <cell r="B10415">
            <v>900008223</v>
          </cell>
          <cell r="BH10415">
            <v>725.93</v>
          </cell>
        </row>
        <row r="10416">
          <cell r="B10416">
            <v>900008224</v>
          </cell>
          <cell r="BH10416">
            <v>3390.87</v>
          </cell>
        </row>
        <row r="10417">
          <cell r="B10417">
            <v>900008225</v>
          </cell>
          <cell r="BH10417">
            <v>878.78</v>
          </cell>
        </row>
        <row r="10418">
          <cell r="B10418">
            <v>900008226</v>
          </cell>
          <cell r="BH10418">
            <v>703.08</v>
          </cell>
        </row>
        <row r="10419">
          <cell r="B10419" t="str">
            <v>900008237</v>
          </cell>
          <cell r="BH10419">
            <v>4844.3599999999997</v>
          </cell>
        </row>
        <row r="10420">
          <cell r="B10420">
            <v>900008324</v>
          </cell>
          <cell r="BH10420">
            <v>517.57000000000005</v>
          </cell>
        </row>
        <row r="10421">
          <cell r="B10421">
            <v>900008488</v>
          </cell>
          <cell r="BH10421">
            <v>62.53</v>
          </cell>
        </row>
        <row r="10422">
          <cell r="B10422">
            <v>900008492</v>
          </cell>
          <cell r="BH10422">
            <v>1826.48</v>
          </cell>
        </row>
        <row r="10423">
          <cell r="B10423" t="str">
            <v>900008535</v>
          </cell>
          <cell r="BH10423">
            <v>3549.95</v>
          </cell>
        </row>
        <row r="10424">
          <cell r="B10424">
            <v>900008620</v>
          </cell>
          <cell r="BH10424">
            <v>153.69999999999999</v>
          </cell>
        </row>
        <row r="10425">
          <cell r="B10425">
            <v>900008621</v>
          </cell>
          <cell r="BH10425">
            <v>167.37</v>
          </cell>
        </row>
        <row r="10426">
          <cell r="B10426" t="str">
            <v>900008708</v>
          </cell>
          <cell r="BH10426">
            <v>402.71</v>
          </cell>
        </row>
        <row r="10427">
          <cell r="B10427" t="str">
            <v>900008770</v>
          </cell>
          <cell r="BH10427">
            <v>8.94</v>
          </cell>
        </row>
        <row r="10428">
          <cell r="B10428" t="str">
            <v>900008904</v>
          </cell>
          <cell r="BH10428">
            <v>14.11</v>
          </cell>
        </row>
        <row r="10429">
          <cell r="B10429" t="str">
            <v>900008907</v>
          </cell>
          <cell r="BH10429">
            <v>28.31</v>
          </cell>
        </row>
        <row r="10430">
          <cell r="B10430" t="str">
            <v>900008987</v>
          </cell>
          <cell r="BH10430">
            <v>4844.3599999999997</v>
          </cell>
        </row>
        <row r="10431">
          <cell r="B10431" t="str">
            <v>900009014</v>
          </cell>
          <cell r="BH10431">
            <v>212.33</v>
          </cell>
        </row>
        <row r="10432">
          <cell r="B10432" t="str">
            <v>900009024</v>
          </cell>
          <cell r="BH10432">
            <v>15.38</v>
          </cell>
        </row>
        <row r="10433">
          <cell r="B10433" t="str">
            <v>900009051</v>
          </cell>
          <cell r="BH10433">
            <v>3918.25</v>
          </cell>
        </row>
        <row r="10434">
          <cell r="B10434">
            <v>900009258</v>
          </cell>
          <cell r="BH10434">
            <v>46.01</v>
          </cell>
        </row>
        <row r="10435">
          <cell r="B10435">
            <v>900009296</v>
          </cell>
          <cell r="BH10435">
            <v>35.15</v>
          </cell>
        </row>
        <row r="10436">
          <cell r="B10436" t="str">
            <v>900009297</v>
          </cell>
          <cell r="BH10436">
            <v>59.65</v>
          </cell>
        </row>
        <row r="10437">
          <cell r="B10437" t="str">
            <v>900009302</v>
          </cell>
          <cell r="BH10437">
            <v>26.23</v>
          </cell>
        </row>
        <row r="10438">
          <cell r="B10438" t="str">
            <v>900009303</v>
          </cell>
          <cell r="BH10438">
            <v>26.23</v>
          </cell>
        </row>
        <row r="10439">
          <cell r="B10439">
            <v>900009305</v>
          </cell>
          <cell r="BH10439">
            <v>1244.92</v>
          </cell>
        </row>
        <row r="10440">
          <cell r="B10440" t="str">
            <v>900009331</v>
          </cell>
          <cell r="BH10440">
            <v>61.6</v>
          </cell>
        </row>
        <row r="10441">
          <cell r="B10441">
            <v>900009440</v>
          </cell>
          <cell r="BH10441">
            <v>370.83</v>
          </cell>
        </row>
        <row r="10442">
          <cell r="B10442" t="str">
            <v>900009510</v>
          </cell>
          <cell r="BH10442">
            <v>106.73</v>
          </cell>
        </row>
        <row r="10443">
          <cell r="B10443" t="str">
            <v>900009611</v>
          </cell>
          <cell r="BH10443">
            <v>233.04</v>
          </cell>
        </row>
        <row r="10444">
          <cell r="B10444" t="str">
            <v>900009639</v>
          </cell>
          <cell r="BH10444">
            <v>109.49</v>
          </cell>
        </row>
        <row r="10445">
          <cell r="B10445" t="str">
            <v>900009641</v>
          </cell>
          <cell r="BH10445">
            <v>109.49</v>
          </cell>
        </row>
        <row r="10446">
          <cell r="B10446">
            <v>900009655</v>
          </cell>
          <cell r="BH10446">
            <v>730.39</v>
          </cell>
        </row>
        <row r="10447">
          <cell r="B10447" t="str">
            <v>900009716</v>
          </cell>
          <cell r="BH10447">
            <v>171.59</v>
          </cell>
        </row>
        <row r="10448">
          <cell r="B10448" t="str">
            <v>900009868</v>
          </cell>
          <cell r="BH10448">
            <v>29.89</v>
          </cell>
        </row>
        <row r="10449">
          <cell r="B10449" t="str">
            <v>900010009</v>
          </cell>
          <cell r="BH10449">
            <v>60.65</v>
          </cell>
        </row>
        <row r="10450">
          <cell r="B10450" t="str">
            <v>900010013</v>
          </cell>
          <cell r="BH10450">
            <v>60.65</v>
          </cell>
        </row>
        <row r="10451">
          <cell r="B10451" t="str">
            <v>900010032</v>
          </cell>
          <cell r="BH10451" t="e">
            <v>#N/A</v>
          </cell>
        </row>
        <row r="10452">
          <cell r="B10452" t="str">
            <v>900010033</v>
          </cell>
          <cell r="BH10452" t="e">
            <v>#N/A</v>
          </cell>
        </row>
        <row r="10453">
          <cell r="B10453">
            <v>900010034</v>
          </cell>
          <cell r="BH10453">
            <v>4138.09</v>
          </cell>
        </row>
        <row r="10454">
          <cell r="B10454">
            <v>900010035</v>
          </cell>
          <cell r="BH10454">
            <v>4138.09</v>
          </cell>
        </row>
        <row r="10455">
          <cell r="B10455" t="str">
            <v>900010128</v>
          </cell>
          <cell r="BH10455">
            <v>52.79</v>
          </cell>
        </row>
        <row r="10456">
          <cell r="B10456" t="str">
            <v>900010160</v>
          </cell>
          <cell r="BH10456">
            <v>116.11</v>
          </cell>
        </row>
        <row r="10457">
          <cell r="B10457" t="str">
            <v>900010164</v>
          </cell>
          <cell r="BH10457">
            <v>12.82</v>
          </cell>
        </row>
        <row r="10458">
          <cell r="B10458" t="str">
            <v>900010237</v>
          </cell>
          <cell r="BH10458">
            <v>19</v>
          </cell>
        </row>
        <row r="10459">
          <cell r="B10459" t="str">
            <v>900010239</v>
          </cell>
          <cell r="BH10459">
            <v>9.4</v>
          </cell>
        </row>
        <row r="10460">
          <cell r="B10460" t="str">
            <v>900010240</v>
          </cell>
          <cell r="BH10460">
            <v>58.35</v>
          </cell>
        </row>
        <row r="10461">
          <cell r="B10461" t="str">
            <v>900010253</v>
          </cell>
          <cell r="BH10461">
            <v>29.87</v>
          </cell>
        </row>
        <row r="10462">
          <cell r="B10462" t="str">
            <v>900010256</v>
          </cell>
          <cell r="BH10462">
            <v>6.85</v>
          </cell>
        </row>
        <row r="10463">
          <cell r="B10463" t="str">
            <v>900010265</v>
          </cell>
          <cell r="BH10463">
            <v>12.85</v>
          </cell>
        </row>
        <row r="10464">
          <cell r="B10464" t="str">
            <v>900010266</v>
          </cell>
          <cell r="BH10464">
            <v>34.81</v>
          </cell>
        </row>
        <row r="10465">
          <cell r="B10465" t="str">
            <v>900010267</v>
          </cell>
          <cell r="BH10465">
            <v>33.799999999999997</v>
          </cell>
        </row>
        <row r="10466">
          <cell r="B10466" t="str">
            <v>900010269</v>
          </cell>
          <cell r="BH10466">
            <v>62.02</v>
          </cell>
        </row>
        <row r="10467">
          <cell r="B10467">
            <v>900010270</v>
          </cell>
          <cell r="BH10467">
            <v>993.3</v>
          </cell>
        </row>
        <row r="10468">
          <cell r="B10468">
            <v>900010273</v>
          </cell>
          <cell r="BH10468">
            <v>1027.95</v>
          </cell>
        </row>
        <row r="10469">
          <cell r="B10469">
            <v>900010274</v>
          </cell>
          <cell r="BH10469">
            <v>811.52</v>
          </cell>
        </row>
        <row r="10470">
          <cell r="B10470" t="str">
            <v>900010298</v>
          </cell>
          <cell r="BH10470">
            <v>46.28</v>
          </cell>
        </row>
        <row r="10471">
          <cell r="B10471" t="str">
            <v>900010385</v>
          </cell>
          <cell r="BH10471">
            <v>14.4</v>
          </cell>
        </row>
        <row r="10472">
          <cell r="B10472" t="str">
            <v>900010386</v>
          </cell>
          <cell r="BH10472">
            <v>731.58</v>
          </cell>
        </row>
        <row r="10473">
          <cell r="B10473">
            <v>900010423</v>
          </cell>
          <cell r="BH10473">
            <v>241.34</v>
          </cell>
        </row>
        <row r="10474">
          <cell r="B10474" t="str">
            <v>900010428</v>
          </cell>
          <cell r="BH10474">
            <v>81.84</v>
          </cell>
        </row>
        <row r="10475">
          <cell r="B10475" t="str">
            <v>900010461</v>
          </cell>
          <cell r="BH10475">
            <v>3.8</v>
          </cell>
        </row>
        <row r="10476">
          <cell r="B10476" t="str">
            <v>900010486</v>
          </cell>
          <cell r="BH10476">
            <v>8.94</v>
          </cell>
        </row>
        <row r="10477">
          <cell r="B10477" t="str">
            <v>900010497</v>
          </cell>
          <cell r="BH10477">
            <v>7.71</v>
          </cell>
        </row>
        <row r="10478">
          <cell r="B10478" t="str">
            <v>900010503</v>
          </cell>
          <cell r="BH10478">
            <v>71.12</v>
          </cell>
        </row>
        <row r="10479">
          <cell r="B10479" t="str">
            <v>900010504</v>
          </cell>
          <cell r="BH10479">
            <v>97.27</v>
          </cell>
        </row>
        <row r="10480">
          <cell r="B10480" t="str">
            <v>900010505</v>
          </cell>
          <cell r="BH10480">
            <v>132.86000000000001</v>
          </cell>
        </row>
        <row r="10481">
          <cell r="B10481" t="str">
            <v>900010605</v>
          </cell>
          <cell r="BH10481">
            <v>267.97000000000003</v>
          </cell>
        </row>
        <row r="10482">
          <cell r="B10482" t="str">
            <v>900010674</v>
          </cell>
          <cell r="BH10482">
            <v>186.12</v>
          </cell>
        </row>
        <row r="10483">
          <cell r="B10483">
            <v>900010690</v>
          </cell>
          <cell r="BH10483">
            <v>693.31</v>
          </cell>
        </row>
        <row r="10484">
          <cell r="B10484">
            <v>900010707</v>
          </cell>
          <cell r="BH10484">
            <v>65.59</v>
          </cell>
        </row>
        <row r="10485">
          <cell r="B10485">
            <v>900010746</v>
          </cell>
          <cell r="BH10485">
            <v>201.87</v>
          </cell>
        </row>
        <row r="10486">
          <cell r="B10486" t="str">
            <v>900010748</v>
          </cell>
          <cell r="BH10486">
            <v>97.81</v>
          </cell>
        </row>
        <row r="10487">
          <cell r="B10487">
            <v>900010852</v>
          </cell>
          <cell r="BH10487">
            <v>6.65</v>
          </cell>
        </row>
        <row r="10488">
          <cell r="B10488" t="str">
            <v>900010873</v>
          </cell>
          <cell r="BH10488" t="e">
            <v>#N/A</v>
          </cell>
        </row>
        <row r="10489">
          <cell r="B10489" t="str">
            <v>900010877</v>
          </cell>
          <cell r="BH10489">
            <v>54.49</v>
          </cell>
        </row>
        <row r="10490">
          <cell r="B10490" t="str">
            <v>900010882</v>
          </cell>
          <cell r="BH10490">
            <v>74.209999999999994</v>
          </cell>
        </row>
        <row r="10491">
          <cell r="B10491">
            <v>900010893</v>
          </cell>
          <cell r="BH10491">
            <v>137.55000000000001</v>
          </cell>
        </row>
        <row r="10492">
          <cell r="B10492" t="str">
            <v>900010895</v>
          </cell>
          <cell r="BH10492">
            <v>8.94</v>
          </cell>
        </row>
        <row r="10493">
          <cell r="B10493" t="str">
            <v>900010925</v>
          </cell>
          <cell r="BH10493">
            <v>54.14</v>
          </cell>
        </row>
        <row r="10494">
          <cell r="B10494" t="str">
            <v>900010934</v>
          </cell>
          <cell r="BH10494">
            <v>7.3</v>
          </cell>
        </row>
        <row r="10495">
          <cell r="B10495" t="str">
            <v>900010965</v>
          </cell>
          <cell r="BH10495">
            <v>225.81</v>
          </cell>
        </row>
        <row r="10496">
          <cell r="B10496" t="str">
            <v>900010973</v>
          </cell>
          <cell r="BH10496">
            <v>70.69</v>
          </cell>
        </row>
        <row r="10497">
          <cell r="B10497" t="str">
            <v>900011207</v>
          </cell>
          <cell r="BH10497">
            <v>419.18</v>
          </cell>
        </row>
        <row r="10498">
          <cell r="B10498">
            <v>900011208</v>
          </cell>
          <cell r="BH10498">
            <v>524.79999999999995</v>
          </cell>
        </row>
        <row r="10499">
          <cell r="B10499">
            <v>900011229</v>
          </cell>
          <cell r="BH10499">
            <v>397.33</v>
          </cell>
        </row>
        <row r="10500">
          <cell r="B10500">
            <v>900011281</v>
          </cell>
          <cell r="BH10500">
            <v>1181.44</v>
          </cell>
        </row>
        <row r="10501">
          <cell r="B10501">
            <v>900011360</v>
          </cell>
          <cell r="BH10501">
            <v>54.35</v>
          </cell>
        </row>
        <row r="10502">
          <cell r="B10502">
            <v>900011361</v>
          </cell>
          <cell r="BH10502">
            <v>63.78</v>
          </cell>
        </row>
        <row r="10503">
          <cell r="B10503" t="str">
            <v>900011365</v>
          </cell>
          <cell r="BH10503">
            <v>133.9</v>
          </cell>
        </row>
        <row r="10504">
          <cell r="B10504">
            <v>900011374</v>
          </cell>
          <cell r="BH10504">
            <v>693.31</v>
          </cell>
        </row>
        <row r="10505">
          <cell r="B10505">
            <v>900011385</v>
          </cell>
          <cell r="BH10505">
            <v>158.52000000000001</v>
          </cell>
        </row>
        <row r="10506">
          <cell r="B10506">
            <v>900011424</v>
          </cell>
          <cell r="BH10506">
            <v>19.440000000000001</v>
          </cell>
        </row>
        <row r="10507">
          <cell r="B10507" t="str">
            <v>900011488</v>
          </cell>
          <cell r="BH10507">
            <v>26.3</v>
          </cell>
        </row>
        <row r="10508">
          <cell r="B10508">
            <v>900011499</v>
          </cell>
          <cell r="BH10508">
            <v>196.87</v>
          </cell>
        </row>
        <row r="10509">
          <cell r="B10509" t="str">
            <v>900011500</v>
          </cell>
          <cell r="BH10509">
            <v>131.49</v>
          </cell>
        </row>
        <row r="10510">
          <cell r="B10510">
            <v>900011504</v>
          </cell>
          <cell r="BH10510">
            <v>179.29</v>
          </cell>
        </row>
        <row r="10511">
          <cell r="B10511" t="str">
            <v>900011531</v>
          </cell>
          <cell r="BH10511">
            <v>4844.3599999999997</v>
          </cell>
        </row>
        <row r="10512">
          <cell r="B10512" t="str">
            <v>900011594</v>
          </cell>
          <cell r="BH10512">
            <v>35.909999999999997</v>
          </cell>
        </row>
        <row r="10513">
          <cell r="B10513">
            <v>900011740</v>
          </cell>
          <cell r="BH10513">
            <v>2659.66</v>
          </cell>
        </row>
        <row r="10514">
          <cell r="B10514" t="str">
            <v>900011883</v>
          </cell>
          <cell r="BH10514">
            <v>1731.21</v>
          </cell>
        </row>
        <row r="10515">
          <cell r="B10515">
            <v>900011889</v>
          </cell>
          <cell r="BH10515">
            <v>27.45</v>
          </cell>
        </row>
        <row r="10516">
          <cell r="B10516" t="str">
            <v>900012098</v>
          </cell>
          <cell r="BH10516">
            <v>232.65</v>
          </cell>
        </row>
        <row r="10517">
          <cell r="B10517" t="str">
            <v>900012099</v>
          </cell>
          <cell r="BH10517">
            <v>98.14</v>
          </cell>
        </row>
        <row r="10518">
          <cell r="B10518" t="str">
            <v>900012121</v>
          </cell>
          <cell r="BH10518">
            <v>757.25</v>
          </cell>
        </row>
        <row r="10519">
          <cell r="B10519" t="str">
            <v>900012300</v>
          </cell>
          <cell r="BH10519">
            <v>20.29</v>
          </cell>
        </row>
        <row r="10520">
          <cell r="B10520" t="str">
            <v>900012389</v>
          </cell>
          <cell r="BH10520">
            <v>423.28</v>
          </cell>
        </row>
        <row r="10521">
          <cell r="B10521" t="str">
            <v>900012473</v>
          </cell>
          <cell r="BH10521">
            <v>4844.3599999999997</v>
          </cell>
        </row>
        <row r="10522">
          <cell r="B10522">
            <v>900012556</v>
          </cell>
          <cell r="BH10522">
            <v>948.55</v>
          </cell>
        </row>
        <row r="10523">
          <cell r="B10523" t="str">
            <v>900012782</v>
          </cell>
          <cell r="BH10523">
            <v>22.41</v>
          </cell>
        </row>
        <row r="10524">
          <cell r="B10524" t="str">
            <v>900012843</v>
          </cell>
          <cell r="BH10524">
            <v>35.1</v>
          </cell>
        </row>
        <row r="10525">
          <cell r="B10525" t="str">
            <v>900012901</v>
          </cell>
          <cell r="BH10525">
            <v>52.57</v>
          </cell>
        </row>
        <row r="10526">
          <cell r="B10526">
            <v>900012934</v>
          </cell>
          <cell r="BH10526">
            <v>109.49</v>
          </cell>
        </row>
        <row r="10527">
          <cell r="B10527">
            <v>900013005</v>
          </cell>
          <cell r="BH10527">
            <v>344.79</v>
          </cell>
        </row>
        <row r="10528">
          <cell r="B10528">
            <v>900013042</v>
          </cell>
          <cell r="BH10528">
            <v>376.96</v>
          </cell>
        </row>
        <row r="10529">
          <cell r="B10529">
            <v>900013043</v>
          </cell>
          <cell r="BH10529">
            <v>376.62</v>
          </cell>
        </row>
        <row r="10530">
          <cell r="B10530">
            <v>900013073</v>
          </cell>
          <cell r="BH10530">
            <v>178.99</v>
          </cell>
        </row>
        <row r="10531">
          <cell r="B10531" t="str">
            <v>900013172</v>
          </cell>
          <cell r="BH10531">
            <v>93.65</v>
          </cell>
        </row>
        <row r="10532">
          <cell r="B10532" t="str">
            <v>900013177</v>
          </cell>
          <cell r="BH10532">
            <v>4763.3999999999996</v>
          </cell>
        </row>
        <row r="10533">
          <cell r="B10533">
            <v>900013183</v>
          </cell>
          <cell r="BH10533">
            <v>3167.88</v>
          </cell>
        </row>
        <row r="10534">
          <cell r="B10534" t="str">
            <v>900013191</v>
          </cell>
          <cell r="BH10534">
            <v>4763.3999999999996</v>
          </cell>
        </row>
        <row r="10535">
          <cell r="B10535" t="str">
            <v>900013192</v>
          </cell>
          <cell r="BH10535">
            <v>3852.76</v>
          </cell>
        </row>
        <row r="10536">
          <cell r="B10536">
            <v>900013315</v>
          </cell>
          <cell r="BH10536">
            <v>659.98</v>
          </cell>
        </row>
        <row r="10537">
          <cell r="B10537">
            <v>900013322</v>
          </cell>
          <cell r="BH10537">
            <v>52.51</v>
          </cell>
        </row>
        <row r="10538">
          <cell r="B10538">
            <v>900013324</v>
          </cell>
          <cell r="BH10538">
            <v>84.34</v>
          </cell>
        </row>
        <row r="10539">
          <cell r="B10539" t="str">
            <v>900013350</v>
          </cell>
          <cell r="BH10539">
            <v>227.18</v>
          </cell>
        </row>
        <row r="10540">
          <cell r="B10540" t="str">
            <v>900013368</v>
          </cell>
          <cell r="BH10540">
            <v>15.99</v>
          </cell>
        </row>
        <row r="10541">
          <cell r="B10541" t="str">
            <v>900013369</v>
          </cell>
          <cell r="BH10541">
            <v>57.31</v>
          </cell>
        </row>
        <row r="10542">
          <cell r="B10542">
            <v>900013370</v>
          </cell>
          <cell r="BH10542">
            <v>202.97</v>
          </cell>
        </row>
        <row r="10543">
          <cell r="B10543" t="str">
            <v>900013398</v>
          </cell>
          <cell r="BH10543">
            <v>13.54</v>
          </cell>
        </row>
        <row r="10544">
          <cell r="B10544">
            <v>900013445</v>
          </cell>
          <cell r="BH10544">
            <v>1026.76</v>
          </cell>
        </row>
        <row r="10545">
          <cell r="B10545">
            <v>900013566</v>
          </cell>
          <cell r="BH10545">
            <v>180.77</v>
          </cell>
        </row>
        <row r="10546">
          <cell r="B10546" t="str">
            <v>900013638</v>
          </cell>
          <cell r="BH10546" t="e">
            <v>#N/A</v>
          </cell>
        </row>
        <row r="10547">
          <cell r="B10547" t="str">
            <v>900013639</v>
          </cell>
          <cell r="BH10547">
            <v>4287.75</v>
          </cell>
        </row>
        <row r="10548">
          <cell r="B10548" t="str">
            <v>900013808</v>
          </cell>
          <cell r="BH10548">
            <v>7.2</v>
          </cell>
        </row>
        <row r="10549">
          <cell r="B10549" t="str">
            <v>900013829</v>
          </cell>
          <cell r="BH10549">
            <v>8.32</v>
          </cell>
        </row>
        <row r="10550">
          <cell r="B10550">
            <v>900013875</v>
          </cell>
          <cell r="BH10550">
            <v>68.040000000000006</v>
          </cell>
        </row>
        <row r="10551">
          <cell r="B10551" t="str">
            <v>900013967</v>
          </cell>
          <cell r="BH10551">
            <v>33.68</v>
          </cell>
        </row>
        <row r="10552">
          <cell r="B10552">
            <v>900013999</v>
          </cell>
          <cell r="BH10552">
            <v>504.91</v>
          </cell>
        </row>
        <row r="10553">
          <cell r="B10553" t="str">
            <v>900014000</v>
          </cell>
          <cell r="BH10553">
            <v>180.52</v>
          </cell>
        </row>
        <row r="10554">
          <cell r="B10554">
            <v>900014087</v>
          </cell>
          <cell r="BH10554">
            <v>73.349999999999994</v>
          </cell>
        </row>
        <row r="10555">
          <cell r="B10555" t="str">
            <v>900014118</v>
          </cell>
          <cell r="BH10555">
            <v>1308.54</v>
          </cell>
        </row>
        <row r="10556">
          <cell r="B10556" t="str">
            <v>900014119</v>
          </cell>
          <cell r="BH10556">
            <v>1233.5</v>
          </cell>
        </row>
        <row r="10557">
          <cell r="B10557" t="str">
            <v>900014134</v>
          </cell>
          <cell r="BH10557">
            <v>52.06</v>
          </cell>
        </row>
        <row r="10558">
          <cell r="B10558">
            <v>900014257</v>
          </cell>
          <cell r="BH10558">
            <v>826.24</v>
          </cell>
        </row>
        <row r="10559">
          <cell r="B10559">
            <v>900014276</v>
          </cell>
          <cell r="BH10559">
            <v>172.71</v>
          </cell>
        </row>
        <row r="10560">
          <cell r="B10560">
            <v>900014305</v>
          </cell>
          <cell r="BH10560">
            <v>364.96</v>
          </cell>
        </row>
        <row r="10561">
          <cell r="B10561" t="str">
            <v>900014325</v>
          </cell>
          <cell r="BH10561">
            <v>58.02</v>
          </cell>
        </row>
        <row r="10562">
          <cell r="B10562" t="str">
            <v>900014326</v>
          </cell>
          <cell r="BH10562">
            <v>64.64</v>
          </cell>
        </row>
        <row r="10563">
          <cell r="B10563" t="str">
            <v>900014431</v>
          </cell>
          <cell r="BH10563">
            <v>1711.29</v>
          </cell>
        </row>
        <row r="10564">
          <cell r="B10564" t="str">
            <v>900014446</v>
          </cell>
          <cell r="BH10564">
            <v>38.06</v>
          </cell>
        </row>
        <row r="10565">
          <cell r="B10565">
            <v>900014532</v>
          </cell>
          <cell r="BH10565">
            <v>618.75</v>
          </cell>
        </row>
        <row r="10566">
          <cell r="B10566" t="str">
            <v>900014624</v>
          </cell>
          <cell r="BH10566">
            <v>8.39</v>
          </cell>
        </row>
        <row r="10567">
          <cell r="B10567" t="str">
            <v>900014629</v>
          </cell>
          <cell r="BH10567">
            <v>18.89</v>
          </cell>
        </row>
        <row r="10568">
          <cell r="B10568">
            <v>900014667</v>
          </cell>
          <cell r="BH10568">
            <v>80.19</v>
          </cell>
        </row>
        <row r="10569">
          <cell r="B10569" t="str">
            <v>900014754</v>
          </cell>
          <cell r="BH10569">
            <v>4844.3599999999997</v>
          </cell>
        </row>
        <row r="10570">
          <cell r="B10570" t="str">
            <v>900014787</v>
          </cell>
          <cell r="BH10570">
            <v>7.44</v>
          </cell>
        </row>
        <row r="10571">
          <cell r="B10571" t="str">
            <v>900014821</v>
          </cell>
          <cell r="BH10571">
            <v>27.51</v>
          </cell>
        </row>
        <row r="10572">
          <cell r="B10572">
            <v>900014897</v>
          </cell>
          <cell r="BH10572">
            <v>1308.52</v>
          </cell>
        </row>
        <row r="10573">
          <cell r="B10573" t="str">
            <v>900014992</v>
          </cell>
          <cell r="BH10573">
            <v>219.41</v>
          </cell>
        </row>
        <row r="10574">
          <cell r="B10574" t="str">
            <v>900015012</v>
          </cell>
          <cell r="BH10574">
            <v>362.16</v>
          </cell>
        </row>
        <row r="10575">
          <cell r="B10575" t="str">
            <v>900015059</v>
          </cell>
          <cell r="BH10575">
            <v>1215.8399999999999</v>
          </cell>
        </row>
        <row r="10576">
          <cell r="B10576">
            <v>900015073</v>
          </cell>
          <cell r="BH10576">
            <v>66</v>
          </cell>
        </row>
        <row r="10577">
          <cell r="B10577">
            <v>900015128</v>
          </cell>
          <cell r="BH10577">
            <v>123.1</v>
          </cell>
        </row>
        <row r="10578">
          <cell r="B10578" t="str">
            <v>900015140</v>
          </cell>
          <cell r="BH10578">
            <v>658.51</v>
          </cell>
        </row>
        <row r="10579">
          <cell r="B10579" t="str">
            <v>900015198</v>
          </cell>
          <cell r="BH10579">
            <v>206.36</v>
          </cell>
        </row>
        <row r="10580">
          <cell r="B10580" t="str">
            <v>900015289</v>
          </cell>
          <cell r="BH10580">
            <v>56.55</v>
          </cell>
        </row>
        <row r="10581">
          <cell r="B10581">
            <v>900015526</v>
          </cell>
          <cell r="BH10581">
            <v>205.9</v>
          </cell>
        </row>
        <row r="10582">
          <cell r="B10582" t="str">
            <v>900015637</v>
          </cell>
          <cell r="BH10582">
            <v>119.94</v>
          </cell>
        </row>
        <row r="10583">
          <cell r="B10583" t="str">
            <v>900015652</v>
          </cell>
          <cell r="BH10583">
            <v>737.96</v>
          </cell>
        </row>
        <row r="10584">
          <cell r="B10584" t="str">
            <v>900015784</v>
          </cell>
          <cell r="BH10584">
            <v>93.83</v>
          </cell>
        </row>
        <row r="10585">
          <cell r="B10585" t="str">
            <v>900015814</v>
          </cell>
          <cell r="BH10585" t="e">
            <v>#N/A</v>
          </cell>
        </row>
        <row r="10586">
          <cell r="B10586" t="str">
            <v>900015902</v>
          </cell>
          <cell r="BH10586">
            <v>44.15</v>
          </cell>
        </row>
        <row r="10587">
          <cell r="B10587" t="str">
            <v>900015913</v>
          </cell>
          <cell r="BH10587">
            <v>737.96</v>
          </cell>
        </row>
        <row r="10588">
          <cell r="B10588">
            <v>900015975</v>
          </cell>
          <cell r="BH10588">
            <v>15.19</v>
          </cell>
        </row>
        <row r="10589">
          <cell r="B10589" t="str">
            <v>900016046</v>
          </cell>
          <cell r="BH10589">
            <v>16.78</v>
          </cell>
        </row>
        <row r="10590">
          <cell r="B10590" t="str">
            <v>900016075</v>
          </cell>
          <cell r="BH10590">
            <v>65.510000000000005</v>
          </cell>
        </row>
        <row r="10591">
          <cell r="B10591" t="str">
            <v>900016077</v>
          </cell>
          <cell r="BH10591">
            <v>187.15</v>
          </cell>
        </row>
        <row r="10592">
          <cell r="B10592">
            <v>900016089</v>
          </cell>
          <cell r="BH10592">
            <v>23.1</v>
          </cell>
        </row>
        <row r="10593">
          <cell r="B10593">
            <v>900016219</v>
          </cell>
          <cell r="BH10593">
            <v>4238.2</v>
          </cell>
        </row>
        <row r="10594">
          <cell r="B10594">
            <v>900016221</v>
          </cell>
          <cell r="BH10594">
            <v>6217.84</v>
          </cell>
        </row>
        <row r="10595">
          <cell r="B10595">
            <v>900016232</v>
          </cell>
          <cell r="BH10595">
            <v>561.79</v>
          </cell>
        </row>
        <row r="10596">
          <cell r="B10596">
            <v>900016280</v>
          </cell>
          <cell r="BH10596">
            <v>659.91</v>
          </cell>
        </row>
        <row r="10597">
          <cell r="B10597">
            <v>900016281</v>
          </cell>
          <cell r="BH10597">
            <v>262.01</v>
          </cell>
        </row>
        <row r="10598">
          <cell r="B10598" t="str">
            <v>900016312</v>
          </cell>
          <cell r="BH10598">
            <v>100.5</v>
          </cell>
        </row>
        <row r="10599">
          <cell r="B10599" t="str">
            <v>900016321</v>
          </cell>
          <cell r="BH10599">
            <v>37.93</v>
          </cell>
        </row>
        <row r="10600">
          <cell r="B10600">
            <v>900016339</v>
          </cell>
          <cell r="BH10600">
            <v>301.39999999999998</v>
          </cell>
        </row>
        <row r="10601">
          <cell r="B10601" t="str">
            <v>900016677</v>
          </cell>
          <cell r="BH10601">
            <v>188.25</v>
          </cell>
        </row>
        <row r="10602">
          <cell r="B10602">
            <v>900016773</v>
          </cell>
          <cell r="BH10602">
            <v>148.76</v>
          </cell>
        </row>
        <row r="10603">
          <cell r="B10603">
            <v>900016878</v>
          </cell>
          <cell r="BH10603">
            <v>143.54</v>
          </cell>
        </row>
        <row r="10604">
          <cell r="B10604">
            <v>900016949</v>
          </cell>
          <cell r="BH10604">
            <v>786.64</v>
          </cell>
        </row>
        <row r="10605">
          <cell r="B10605">
            <v>900016975</v>
          </cell>
          <cell r="BH10605">
            <v>282.99</v>
          </cell>
        </row>
        <row r="10606">
          <cell r="B10606" t="str">
            <v>900016976</v>
          </cell>
          <cell r="BH10606">
            <v>353.84</v>
          </cell>
        </row>
        <row r="10607">
          <cell r="B10607">
            <v>900017290</v>
          </cell>
          <cell r="BH10607">
            <v>321.97000000000003</v>
          </cell>
        </row>
        <row r="10608">
          <cell r="B10608">
            <v>900017448</v>
          </cell>
          <cell r="BH10608">
            <v>12.59</v>
          </cell>
        </row>
        <row r="10609">
          <cell r="B10609">
            <v>900017534</v>
          </cell>
          <cell r="BH10609">
            <v>360.24</v>
          </cell>
        </row>
        <row r="10610">
          <cell r="B10610" t="str">
            <v>900017540</v>
          </cell>
          <cell r="BH10610">
            <v>462.68</v>
          </cell>
        </row>
        <row r="10611">
          <cell r="B10611" t="str">
            <v>900017552</v>
          </cell>
          <cell r="BH10611">
            <v>52.94</v>
          </cell>
        </row>
        <row r="10612">
          <cell r="B10612" t="str">
            <v>900017562</v>
          </cell>
          <cell r="BH10612">
            <v>159.51</v>
          </cell>
        </row>
        <row r="10613">
          <cell r="B10613">
            <v>900017681</v>
          </cell>
          <cell r="BH10613">
            <v>113.87</v>
          </cell>
        </row>
        <row r="10614">
          <cell r="B10614">
            <v>900017682</v>
          </cell>
          <cell r="BH10614">
            <v>108.44</v>
          </cell>
        </row>
        <row r="10615">
          <cell r="B10615">
            <v>900017684</v>
          </cell>
          <cell r="BH10615">
            <v>88.92</v>
          </cell>
        </row>
        <row r="10616">
          <cell r="B10616">
            <v>900017695</v>
          </cell>
          <cell r="BH10616">
            <v>163.41</v>
          </cell>
        </row>
        <row r="10617">
          <cell r="B10617" t="str">
            <v>900017710</v>
          </cell>
          <cell r="BH10617">
            <v>82.9</v>
          </cell>
        </row>
        <row r="10618">
          <cell r="B10618" t="str">
            <v>900017715</v>
          </cell>
          <cell r="BH10618">
            <v>548.15</v>
          </cell>
        </row>
        <row r="10619">
          <cell r="B10619">
            <v>900017738</v>
          </cell>
          <cell r="BH10619">
            <v>37.659999999999997</v>
          </cell>
        </row>
        <row r="10620">
          <cell r="B10620" t="str">
            <v>900017768</v>
          </cell>
          <cell r="BH10620">
            <v>348.14</v>
          </cell>
        </row>
        <row r="10621">
          <cell r="B10621" t="str">
            <v>900017797</v>
          </cell>
          <cell r="BH10621">
            <v>21.53</v>
          </cell>
        </row>
        <row r="10622">
          <cell r="B10622" t="str">
            <v>900017811</v>
          </cell>
          <cell r="BH10622">
            <v>9.36</v>
          </cell>
        </row>
        <row r="10623">
          <cell r="B10623" t="str">
            <v>900017990</v>
          </cell>
          <cell r="BH10623">
            <v>237.17</v>
          </cell>
        </row>
        <row r="10624">
          <cell r="B10624" t="str">
            <v>900018166</v>
          </cell>
          <cell r="BH10624">
            <v>1289.8499999999999</v>
          </cell>
        </row>
        <row r="10625">
          <cell r="B10625" t="str">
            <v>900018168</v>
          </cell>
          <cell r="BH10625">
            <v>294.33</v>
          </cell>
        </row>
        <row r="10626">
          <cell r="B10626" t="str">
            <v>900018223</v>
          </cell>
          <cell r="BH10626">
            <v>698.39</v>
          </cell>
        </row>
        <row r="10627">
          <cell r="B10627" t="str">
            <v>900018224</v>
          </cell>
          <cell r="BH10627">
            <v>607.29999999999995</v>
          </cell>
        </row>
        <row r="10628">
          <cell r="B10628" t="str">
            <v>900018225</v>
          </cell>
          <cell r="BH10628">
            <v>4616.83</v>
          </cell>
        </row>
        <row r="10629">
          <cell r="B10629">
            <v>900018303</v>
          </cell>
          <cell r="BH10629">
            <v>5793.17</v>
          </cell>
        </row>
        <row r="10630">
          <cell r="B10630">
            <v>900018304</v>
          </cell>
          <cell r="BH10630">
            <v>13.86</v>
          </cell>
        </row>
        <row r="10631">
          <cell r="B10631" t="str">
            <v>900018342</v>
          </cell>
          <cell r="BH10631">
            <v>42.24</v>
          </cell>
        </row>
        <row r="10632">
          <cell r="B10632" t="str">
            <v>900018351</v>
          </cell>
          <cell r="BH10632">
            <v>4616.83</v>
          </cell>
        </row>
        <row r="10633">
          <cell r="B10633" t="str">
            <v>900018362</v>
          </cell>
          <cell r="BH10633">
            <v>4616.83</v>
          </cell>
        </row>
        <row r="10634">
          <cell r="B10634" t="str">
            <v>900018523</v>
          </cell>
          <cell r="BH10634">
            <v>9.36</v>
          </cell>
        </row>
        <row r="10635">
          <cell r="B10635">
            <v>900018554</v>
          </cell>
          <cell r="BH10635">
            <v>204.81</v>
          </cell>
        </row>
        <row r="10636">
          <cell r="B10636">
            <v>900018581</v>
          </cell>
          <cell r="BH10636">
            <v>2745</v>
          </cell>
        </row>
        <row r="10637">
          <cell r="B10637" t="str">
            <v>900018627</v>
          </cell>
          <cell r="BH10637">
            <v>3918.25</v>
          </cell>
        </row>
        <row r="10638">
          <cell r="B10638" t="str">
            <v>900018628</v>
          </cell>
          <cell r="BH10638">
            <v>4844.97</v>
          </cell>
        </row>
        <row r="10639">
          <cell r="B10639" t="str">
            <v>900018639</v>
          </cell>
          <cell r="BH10639">
            <v>2745</v>
          </cell>
        </row>
        <row r="10640">
          <cell r="B10640" t="str">
            <v>900018640</v>
          </cell>
          <cell r="BH10640">
            <v>2007.49</v>
          </cell>
        </row>
        <row r="10641">
          <cell r="B10641">
            <v>900018676</v>
          </cell>
          <cell r="BH10641">
            <v>536.02</v>
          </cell>
        </row>
        <row r="10642">
          <cell r="B10642" t="str">
            <v>900018693</v>
          </cell>
          <cell r="BH10642">
            <v>362.51</v>
          </cell>
        </row>
        <row r="10643">
          <cell r="B10643">
            <v>900018709</v>
          </cell>
          <cell r="BH10643">
            <v>590.04999999999995</v>
          </cell>
        </row>
        <row r="10644">
          <cell r="B10644">
            <v>900018710</v>
          </cell>
          <cell r="BH10644">
            <v>278.17</v>
          </cell>
        </row>
        <row r="10645">
          <cell r="B10645" t="str">
            <v>900018739</v>
          </cell>
          <cell r="BH10645">
            <v>160.61000000000001</v>
          </cell>
        </row>
        <row r="10646">
          <cell r="B10646" t="str">
            <v>900018741</v>
          </cell>
          <cell r="BH10646">
            <v>42.57</v>
          </cell>
        </row>
        <row r="10647">
          <cell r="B10647">
            <v>900018821</v>
          </cell>
          <cell r="BH10647">
            <v>239.13</v>
          </cell>
        </row>
        <row r="10648">
          <cell r="B10648" t="str">
            <v>900018836</v>
          </cell>
          <cell r="BH10648">
            <v>283.20999999999998</v>
          </cell>
        </row>
        <row r="10649">
          <cell r="B10649" t="str">
            <v>900018958</v>
          </cell>
          <cell r="BH10649">
            <v>4844.3599999999997</v>
          </cell>
        </row>
        <row r="10650">
          <cell r="B10650" t="str">
            <v>900019026</v>
          </cell>
          <cell r="BH10650">
            <v>4.0999999999999996</v>
          </cell>
        </row>
        <row r="10651">
          <cell r="B10651" t="str">
            <v>900019103</v>
          </cell>
          <cell r="BH10651">
            <v>160.30000000000001</v>
          </cell>
        </row>
        <row r="10652">
          <cell r="B10652" t="str">
            <v>900019194</v>
          </cell>
          <cell r="BH10652" t="e">
            <v>#N/A</v>
          </cell>
        </row>
        <row r="10653">
          <cell r="B10653">
            <v>900019263</v>
          </cell>
          <cell r="BH10653">
            <v>102</v>
          </cell>
        </row>
        <row r="10654">
          <cell r="B10654" t="str">
            <v>900019362</v>
          </cell>
          <cell r="BH10654">
            <v>735.91</v>
          </cell>
        </row>
        <row r="10655">
          <cell r="B10655">
            <v>900019366</v>
          </cell>
          <cell r="BH10655">
            <v>238.96</v>
          </cell>
        </row>
        <row r="10656">
          <cell r="B10656">
            <v>900019447</v>
          </cell>
          <cell r="BH10656">
            <v>163.30000000000001</v>
          </cell>
        </row>
        <row r="10657">
          <cell r="B10657" t="str">
            <v>900019477</v>
          </cell>
          <cell r="BH10657">
            <v>181.13</v>
          </cell>
        </row>
        <row r="10658">
          <cell r="B10658" t="str">
            <v>900019557</v>
          </cell>
          <cell r="BH10658">
            <v>355.2</v>
          </cell>
        </row>
        <row r="10659">
          <cell r="B10659" t="str">
            <v>900019642</v>
          </cell>
          <cell r="BH10659">
            <v>108.27</v>
          </cell>
        </row>
        <row r="10660">
          <cell r="B10660" t="str">
            <v>900019643</v>
          </cell>
          <cell r="BH10660">
            <v>273.83</v>
          </cell>
        </row>
        <row r="10661">
          <cell r="B10661">
            <v>900019644</v>
          </cell>
          <cell r="BH10661">
            <v>272.17</v>
          </cell>
        </row>
        <row r="10662">
          <cell r="B10662">
            <v>900019676</v>
          </cell>
          <cell r="BH10662">
            <v>247.42</v>
          </cell>
        </row>
        <row r="10663">
          <cell r="B10663">
            <v>900019680</v>
          </cell>
          <cell r="BH10663">
            <v>54.19</v>
          </cell>
        </row>
        <row r="10664">
          <cell r="B10664">
            <v>900019750</v>
          </cell>
          <cell r="BH10664">
            <v>1020.07</v>
          </cell>
        </row>
        <row r="10665">
          <cell r="B10665">
            <v>900019765</v>
          </cell>
          <cell r="BH10665">
            <v>259.52</v>
          </cell>
        </row>
        <row r="10666">
          <cell r="B10666" t="str">
            <v>900019767</v>
          </cell>
          <cell r="BH10666">
            <v>716.24</v>
          </cell>
        </row>
        <row r="10667">
          <cell r="B10667">
            <v>900019908</v>
          </cell>
          <cell r="BH10667">
            <v>111.68</v>
          </cell>
        </row>
        <row r="10668">
          <cell r="B10668">
            <v>900019943</v>
          </cell>
          <cell r="BH10668">
            <v>347.18</v>
          </cell>
        </row>
        <row r="10669">
          <cell r="B10669">
            <v>900019944</v>
          </cell>
          <cell r="BH10669">
            <v>257.81</v>
          </cell>
        </row>
        <row r="10670">
          <cell r="B10670">
            <v>900019950</v>
          </cell>
          <cell r="BH10670">
            <v>13.29</v>
          </cell>
        </row>
        <row r="10671">
          <cell r="B10671">
            <v>900019951</v>
          </cell>
          <cell r="BH10671">
            <v>163.30000000000001</v>
          </cell>
        </row>
        <row r="10672">
          <cell r="B10672" t="str">
            <v>900019952</v>
          </cell>
          <cell r="BH10672">
            <v>37.93</v>
          </cell>
        </row>
        <row r="10673">
          <cell r="B10673">
            <v>900019976</v>
          </cell>
          <cell r="BH10673">
            <v>1414.55</v>
          </cell>
        </row>
        <row r="10674">
          <cell r="B10674">
            <v>900019977</v>
          </cell>
          <cell r="BH10674">
            <v>136.63999999999999</v>
          </cell>
        </row>
        <row r="10675">
          <cell r="B10675">
            <v>900019981</v>
          </cell>
          <cell r="BH10675">
            <v>174.19</v>
          </cell>
        </row>
        <row r="10676">
          <cell r="B10676" t="str">
            <v>900019982</v>
          </cell>
          <cell r="BH10676">
            <v>21.08</v>
          </cell>
        </row>
        <row r="10677">
          <cell r="B10677" t="str">
            <v>900019983</v>
          </cell>
          <cell r="BH10677">
            <v>458.58</v>
          </cell>
        </row>
        <row r="10678">
          <cell r="B10678" t="str">
            <v>900020022</v>
          </cell>
          <cell r="BH10678">
            <v>22.64</v>
          </cell>
        </row>
        <row r="10679">
          <cell r="B10679">
            <v>900020024</v>
          </cell>
          <cell r="BH10679">
            <v>243.94</v>
          </cell>
        </row>
        <row r="10680">
          <cell r="B10680" t="str">
            <v>900020031</v>
          </cell>
          <cell r="BH10680">
            <v>251.02</v>
          </cell>
        </row>
        <row r="10681">
          <cell r="B10681" t="str">
            <v>900020033</v>
          </cell>
          <cell r="BH10681">
            <v>354.52</v>
          </cell>
        </row>
        <row r="10682">
          <cell r="B10682" t="str">
            <v>900020040</v>
          </cell>
          <cell r="BH10682">
            <v>4844.3599999999997</v>
          </cell>
        </row>
        <row r="10683">
          <cell r="B10683">
            <v>900020056</v>
          </cell>
          <cell r="BH10683">
            <v>16.53</v>
          </cell>
        </row>
        <row r="10684">
          <cell r="B10684" t="str">
            <v>900020070</v>
          </cell>
          <cell r="BH10684">
            <v>4844.3599999999997</v>
          </cell>
        </row>
        <row r="10685">
          <cell r="B10685" t="str">
            <v>900020078</v>
          </cell>
          <cell r="BH10685">
            <v>22.92</v>
          </cell>
        </row>
        <row r="10686">
          <cell r="B10686">
            <v>900020109</v>
          </cell>
          <cell r="BH10686">
            <v>1334.91</v>
          </cell>
        </row>
        <row r="10687">
          <cell r="B10687">
            <v>900020111</v>
          </cell>
          <cell r="BH10687">
            <v>33.96</v>
          </cell>
        </row>
        <row r="10688">
          <cell r="B10688" t="str">
            <v>900020134</v>
          </cell>
          <cell r="BH10688">
            <v>3939.48</v>
          </cell>
        </row>
        <row r="10689">
          <cell r="B10689" t="str">
            <v>900020166</v>
          </cell>
          <cell r="BH10689">
            <v>2053.7199999999998</v>
          </cell>
        </row>
        <row r="10690">
          <cell r="B10690" t="str">
            <v>900020167</v>
          </cell>
          <cell r="BH10690">
            <v>929.07</v>
          </cell>
        </row>
        <row r="10691">
          <cell r="B10691">
            <v>900020176</v>
          </cell>
          <cell r="BH10691">
            <v>742.1</v>
          </cell>
        </row>
        <row r="10692">
          <cell r="B10692" t="str">
            <v>901060401</v>
          </cell>
          <cell r="BH10692">
            <v>168.91</v>
          </cell>
        </row>
        <row r="10693">
          <cell r="B10693" t="str">
            <v>901060406</v>
          </cell>
          <cell r="BH10693">
            <v>19.61</v>
          </cell>
        </row>
        <row r="10694">
          <cell r="B10694" t="str">
            <v>901070401</v>
          </cell>
          <cell r="BH10694">
            <v>61.2</v>
          </cell>
        </row>
        <row r="10695">
          <cell r="B10695" t="str">
            <v>901091003</v>
          </cell>
          <cell r="BH10695">
            <v>79.61</v>
          </cell>
        </row>
        <row r="10696">
          <cell r="B10696" t="str">
            <v>901091004</v>
          </cell>
          <cell r="BH10696">
            <v>63.03</v>
          </cell>
        </row>
        <row r="10697">
          <cell r="B10697" t="str">
            <v>901091022</v>
          </cell>
          <cell r="BH10697">
            <v>120.68</v>
          </cell>
        </row>
        <row r="10698">
          <cell r="B10698" t="str">
            <v>901091039</v>
          </cell>
          <cell r="BH10698">
            <v>75.650000000000006</v>
          </cell>
        </row>
        <row r="10699">
          <cell r="B10699" t="str">
            <v>901091041</v>
          </cell>
          <cell r="BH10699">
            <v>87.47</v>
          </cell>
        </row>
        <row r="10700">
          <cell r="B10700" t="str">
            <v>901091404</v>
          </cell>
          <cell r="BH10700">
            <v>102</v>
          </cell>
        </row>
        <row r="10701">
          <cell r="B10701" t="str">
            <v>901141201</v>
          </cell>
          <cell r="BH10701">
            <v>176.58</v>
          </cell>
        </row>
        <row r="10702">
          <cell r="B10702" t="str">
            <v>901180024</v>
          </cell>
          <cell r="BH10702">
            <v>26.88</v>
          </cell>
        </row>
        <row r="10703">
          <cell r="B10703" t="str">
            <v>901200655</v>
          </cell>
          <cell r="BH10703">
            <v>66.83</v>
          </cell>
        </row>
        <row r="10704">
          <cell r="B10704" t="str">
            <v>901200659</v>
          </cell>
          <cell r="BH10704">
            <v>55.99</v>
          </cell>
        </row>
        <row r="10705">
          <cell r="B10705" t="str">
            <v>901200667</v>
          </cell>
          <cell r="BH10705">
            <v>28.07</v>
          </cell>
        </row>
        <row r="10706">
          <cell r="B10706" t="str">
            <v>901201545</v>
          </cell>
          <cell r="BH10706">
            <v>9.6999999999999993</v>
          </cell>
        </row>
        <row r="10707">
          <cell r="B10707" t="str">
            <v>901202041</v>
          </cell>
          <cell r="BH10707">
            <v>123.27</v>
          </cell>
        </row>
        <row r="10708">
          <cell r="B10708" t="str">
            <v>901202042</v>
          </cell>
          <cell r="BH10708">
            <v>34.85</v>
          </cell>
        </row>
        <row r="10709">
          <cell r="B10709" t="str">
            <v>901202043</v>
          </cell>
          <cell r="BH10709">
            <v>83.8</v>
          </cell>
        </row>
        <row r="10710">
          <cell r="B10710" t="str">
            <v>901202044</v>
          </cell>
          <cell r="BH10710">
            <v>57.28</v>
          </cell>
        </row>
        <row r="10711">
          <cell r="B10711" t="str">
            <v>901203306</v>
          </cell>
          <cell r="BH10711">
            <v>161.94999999999999</v>
          </cell>
        </row>
        <row r="10712">
          <cell r="B10712" t="str">
            <v>901203308</v>
          </cell>
          <cell r="BH10712">
            <v>348.58</v>
          </cell>
        </row>
        <row r="10713">
          <cell r="B10713" t="str">
            <v>901203312</v>
          </cell>
          <cell r="BH10713">
            <v>126.98</v>
          </cell>
        </row>
        <row r="10714">
          <cell r="B10714" t="str">
            <v>901203315</v>
          </cell>
          <cell r="BH10714">
            <v>414.81</v>
          </cell>
        </row>
        <row r="10715">
          <cell r="B10715" t="str">
            <v>901203316</v>
          </cell>
          <cell r="BH10715">
            <v>252.17</v>
          </cell>
        </row>
        <row r="10716">
          <cell r="B10716" t="str">
            <v>901203318</v>
          </cell>
          <cell r="BH10716">
            <v>420.64</v>
          </cell>
        </row>
        <row r="10717">
          <cell r="B10717" t="str">
            <v>901203319</v>
          </cell>
          <cell r="BH10717">
            <v>295.11</v>
          </cell>
        </row>
        <row r="10718">
          <cell r="B10718" t="str">
            <v>901203320</v>
          </cell>
          <cell r="BH10718">
            <v>264.33</v>
          </cell>
        </row>
        <row r="10719">
          <cell r="B10719" t="str">
            <v>901203321</v>
          </cell>
          <cell r="BH10719">
            <v>252.32</v>
          </cell>
        </row>
        <row r="10720">
          <cell r="B10720" t="str">
            <v>901204201</v>
          </cell>
          <cell r="BH10720">
            <v>57.08</v>
          </cell>
        </row>
        <row r="10721">
          <cell r="B10721" t="str">
            <v>901204401</v>
          </cell>
          <cell r="BH10721">
            <v>13.17</v>
          </cell>
        </row>
        <row r="10722">
          <cell r="B10722" t="str">
            <v>901204907</v>
          </cell>
          <cell r="BH10722">
            <v>543.17999999999995</v>
          </cell>
        </row>
        <row r="10723">
          <cell r="B10723" t="str">
            <v>901204916</v>
          </cell>
          <cell r="BH10723">
            <v>477.13</v>
          </cell>
        </row>
        <row r="10724">
          <cell r="B10724" t="str">
            <v>901205310</v>
          </cell>
          <cell r="BH10724">
            <v>1.22</v>
          </cell>
        </row>
        <row r="10725">
          <cell r="B10725" t="str">
            <v>901205316</v>
          </cell>
          <cell r="BH10725">
            <v>34.47</v>
          </cell>
        </row>
        <row r="10726">
          <cell r="B10726" t="str">
            <v>901205319</v>
          </cell>
          <cell r="BH10726">
            <v>23.69</v>
          </cell>
        </row>
        <row r="10727">
          <cell r="B10727" t="str">
            <v>901205406</v>
          </cell>
          <cell r="BH10727">
            <v>437.26</v>
          </cell>
        </row>
        <row r="10728">
          <cell r="B10728" t="str">
            <v>901205607</v>
          </cell>
          <cell r="BH10728">
            <v>88.54</v>
          </cell>
        </row>
        <row r="10729">
          <cell r="B10729" t="str">
            <v>901205801</v>
          </cell>
          <cell r="BH10729">
            <v>154.74</v>
          </cell>
        </row>
        <row r="10730">
          <cell r="B10730" t="str">
            <v>901250215</v>
          </cell>
          <cell r="BH10730">
            <v>43.46</v>
          </cell>
        </row>
        <row r="10731">
          <cell r="B10731" t="str">
            <v>901250216</v>
          </cell>
          <cell r="BH10731">
            <v>132.19</v>
          </cell>
        </row>
        <row r="10732">
          <cell r="B10732" t="str">
            <v>901250232</v>
          </cell>
          <cell r="BH10732">
            <v>150</v>
          </cell>
        </row>
        <row r="10733">
          <cell r="B10733" t="str">
            <v>901250233</v>
          </cell>
          <cell r="BH10733">
            <v>70</v>
          </cell>
        </row>
        <row r="10734">
          <cell r="B10734" t="str">
            <v>901280188</v>
          </cell>
          <cell r="BH10734">
            <v>85.55</v>
          </cell>
        </row>
        <row r="10735">
          <cell r="B10735" t="str">
            <v>901280191</v>
          </cell>
          <cell r="BH10735">
            <v>178.53</v>
          </cell>
        </row>
        <row r="10736">
          <cell r="B10736" t="str">
            <v>901280193</v>
          </cell>
          <cell r="BH10736">
            <v>67.7</v>
          </cell>
        </row>
        <row r="10737">
          <cell r="B10737" t="str">
            <v>901280199</v>
          </cell>
          <cell r="BH10737">
            <v>85.61</v>
          </cell>
        </row>
        <row r="10738">
          <cell r="B10738" t="str">
            <v>901280200</v>
          </cell>
          <cell r="BH10738">
            <v>73.930000000000007</v>
          </cell>
        </row>
        <row r="10739">
          <cell r="B10739" t="str">
            <v>901280201</v>
          </cell>
          <cell r="BH10739">
            <v>145.28</v>
          </cell>
        </row>
        <row r="10740">
          <cell r="B10740" t="str">
            <v>901280202</v>
          </cell>
          <cell r="BH10740">
            <v>75.67</v>
          </cell>
        </row>
        <row r="10741">
          <cell r="B10741" t="str">
            <v>901280203</v>
          </cell>
          <cell r="BH10741">
            <v>112.42</v>
          </cell>
        </row>
        <row r="10742">
          <cell r="B10742" t="str">
            <v>901280204</v>
          </cell>
          <cell r="BH10742">
            <v>54.79</v>
          </cell>
        </row>
        <row r="10743">
          <cell r="B10743" t="str">
            <v>901280206</v>
          </cell>
          <cell r="BH10743">
            <v>986.01</v>
          </cell>
        </row>
        <row r="10744">
          <cell r="B10744" t="str">
            <v>901280226</v>
          </cell>
          <cell r="BH10744">
            <v>95.76</v>
          </cell>
        </row>
        <row r="10745">
          <cell r="B10745" t="str">
            <v>901460106</v>
          </cell>
          <cell r="BH10745">
            <v>96</v>
          </cell>
        </row>
        <row r="10746">
          <cell r="B10746" t="str">
            <v>901460107</v>
          </cell>
          <cell r="BH10746">
            <v>74.010000000000005</v>
          </cell>
        </row>
        <row r="10747">
          <cell r="B10747" t="str">
            <v>901470106</v>
          </cell>
          <cell r="BH10747">
            <v>139.18</v>
          </cell>
        </row>
        <row r="10748">
          <cell r="B10748" t="str">
            <v>901480109</v>
          </cell>
          <cell r="BH10748">
            <v>2151.08</v>
          </cell>
        </row>
        <row r="10749">
          <cell r="B10749" t="str">
            <v>901480110</v>
          </cell>
          <cell r="BH10749">
            <v>235.38</v>
          </cell>
        </row>
        <row r="10750">
          <cell r="B10750" t="str">
            <v>901480116</v>
          </cell>
          <cell r="BH10750">
            <v>4342.88</v>
          </cell>
        </row>
        <row r="10751">
          <cell r="B10751" t="str">
            <v>901480121</v>
          </cell>
          <cell r="BH10751">
            <v>3427.53</v>
          </cell>
        </row>
        <row r="10752">
          <cell r="B10752" t="str">
            <v>901480122</v>
          </cell>
          <cell r="BH10752">
            <v>348.51</v>
          </cell>
        </row>
        <row r="10753">
          <cell r="B10753" t="str">
            <v>901480126</v>
          </cell>
          <cell r="BH10753">
            <v>2604.5100000000002</v>
          </cell>
        </row>
        <row r="10754">
          <cell r="B10754" t="str">
            <v>901480127</v>
          </cell>
          <cell r="BH10754">
            <v>720.96</v>
          </cell>
        </row>
        <row r="10755">
          <cell r="B10755" t="str">
            <v>901480128</v>
          </cell>
          <cell r="BH10755">
            <v>50.22</v>
          </cell>
        </row>
        <row r="10756">
          <cell r="B10756" t="str">
            <v>901510277</v>
          </cell>
          <cell r="BH10756">
            <v>2969.21</v>
          </cell>
        </row>
        <row r="10757">
          <cell r="B10757" t="str">
            <v>901510279</v>
          </cell>
          <cell r="BH10757">
            <v>3490.13</v>
          </cell>
        </row>
        <row r="10758">
          <cell r="B10758" t="str">
            <v>901510903</v>
          </cell>
          <cell r="BH10758">
            <v>195.76</v>
          </cell>
        </row>
        <row r="10759">
          <cell r="B10759" t="str">
            <v>902010401</v>
          </cell>
          <cell r="BH10759">
            <v>27.23</v>
          </cell>
        </row>
        <row r="10760">
          <cell r="B10760" t="str">
            <v>902010406</v>
          </cell>
          <cell r="BH10760">
            <v>20.14</v>
          </cell>
        </row>
        <row r="10761">
          <cell r="B10761" t="str">
            <v>902200112</v>
          </cell>
          <cell r="BH10761">
            <v>9.6999999999999993</v>
          </cell>
        </row>
        <row r="10762">
          <cell r="B10762" t="str">
            <v>902201116</v>
          </cell>
          <cell r="BH10762">
            <v>9.43</v>
          </cell>
        </row>
        <row r="10763">
          <cell r="B10763" t="str">
            <v>902202002</v>
          </cell>
          <cell r="BH10763">
            <v>9.43</v>
          </cell>
        </row>
        <row r="10764">
          <cell r="B10764" t="str">
            <v>902202110</v>
          </cell>
          <cell r="BH10764">
            <v>9.8000000000000007</v>
          </cell>
        </row>
        <row r="10765">
          <cell r="B10765" t="str">
            <v>902202112</v>
          </cell>
          <cell r="BH10765">
            <v>9.6999999999999993</v>
          </cell>
        </row>
        <row r="10766">
          <cell r="B10766" t="str">
            <v>902300111</v>
          </cell>
          <cell r="BH10766">
            <v>16.149999999999999</v>
          </cell>
        </row>
        <row r="10767">
          <cell r="B10767" t="str">
            <v>903010302</v>
          </cell>
          <cell r="BH10767">
            <v>288.48</v>
          </cell>
        </row>
        <row r="10768">
          <cell r="B10768" t="str">
            <v>903020516</v>
          </cell>
          <cell r="BH10768">
            <v>281.26</v>
          </cell>
        </row>
        <row r="10769">
          <cell r="B10769" t="str">
            <v>903050415</v>
          </cell>
          <cell r="BH10769">
            <v>81.7</v>
          </cell>
        </row>
        <row r="10770">
          <cell r="B10770" t="str">
            <v>903050419</v>
          </cell>
          <cell r="BH10770">
            <v>75.37</v>
          </cell>
        </row>
        <row r="10771">
          <cell r="B10771" t="str">
            <v>903050420</v>
          </cell>
          <cell r="BH10771">
            <v>266.68</v>
          </cell>
        </row>
        <row r="10772">
          <cell r="B10772" t="str">
            <v>903050444</v>
          </cell>
          <cell r="BH10772">
            <v>272.8</v>
          </cell>
        </row>
        <row r="10773">
          <cell r="B10773" t="str">
            <v>903050450</v>
          </cell>
          <cell r="BH10773">
            <v>291.35000000000002</v>
          </cell>
        </row>
        <row r="10774">
          <cell r="B10774" t="str">
            <v>903050452</v>
          </cell>
          <cell r="BH10774">
            <v>324.25</v>
          </cell>
        </row>
        <row r="10775">
          <cell r="B10775" t="str">
            <v>903050479</v>
          </cell>
          <cell r="BH10775">
            <v>65.63</v>
          </cell>
        </row>
        <row r="10776">
          <cell r="B10776" t="str">
            <v>903050483</v>
          </cell>
          <cell r="BH10776">
            <v>1193.4000000000001</v>
          </cell>
        </row>
        <row r="10777">
          <cell r="B10777" t="str">
            <v>903050506</v>
          </cell>
          <cell r="BH10777">
            <v>236.98</v>
          </cell>
        </row>
        <row r="10778">
          <cell r="B10778" t="str">
            <v>903050507</v>
          </cell>
          <cell r="BH10778">
            <v>301.11</v>
          </cell>
        </row>
        <row r="10779">
          <cell r="B10779" t="str">
            <v>903050511</v>
          </cell>
          <cell r="BH10779">
            <v>624.41999999999996</v>
          </cell>
        </row>
        <row r="10780">
          <cell r="B10780" t="str">
            <v>903050516</v>
          </cell>
          <cell r="BH10780">
            <v>210.06</v>
          </cell>
        </row>
        <row r="10781">
          <cell r="B10781" t="str">
            <v>903050517</v>
          </cell>
          <cell r="BH10781">
            <v>39.43</v>
          </cell>
        </row>
        <row r="10782">
          <cell r="B10782" t="str">
            <v>903050518</v>
          </cell>
          <cell r="BH10782">
            <v>101.9</v>
          </cell>
        </row>
        <row r="10783">
          <cell r="B10783" t="str">
            <v>903050519</v>
          </cell>
          <cell r="BH10783">
            <v>66.150000000000006</v>
          </cell>
        </row>
        <row r="10784">
          <cell r="B10784" t="str">
            <v>903050523</v>
          </cell>
          <cell r="BH10784">
            <v>520.4</v>
          </cell>
        </row>
        <row r="10785">
          <cell r="B10785" t="str">
            <v>903050525</v>
          </cell>
          <cell r="BH10785">
            <v>1471.75</v>
          </cell>
        </row>
        <row r="10786">
          <cell r="B10786" t="str">
            <v>903050526</v>
          </cell>
          <cell r="BH10786">
            <v>350.26</v>
          </cell>
        </row>
        <row r="10787">
          <cell r="B10787" t="str">
            <v>903050529</v>
          </cell>
          <cell r="BH10787">
            <v>338.01</v>
          </cell>
        </row>
        <row r="10788">
          <cell r="B10788" t="str">
            <v>903050530</v>
          </cell>
          <cell r="BH10788">
            <v>181.19</v>
          </cell>
        </row>
        <row r="10789">
          <cell r="B10789" t="str">
            <v>903050531</v>
          </cell>
          <cell r="BH10789">
            <v>489.13</v>
          </cell>
        </row>
        <row r="10790">
          <cell r="B10790" t="str">
            <v>903050542</v>
          </cell>
          <cell r="BH10790">
            <v>591.38</v>
          </cell>
        </row>
        <row r="10791">
          <cell r="B10791" t="str">
            <v>903050547</v>
          </cell>
          <cell r="BH10791">
            <v>403.62</v>
          </cell>
        </row>
        <row r="10792">
          <cell r="B10792" t="str">
            <v>903080401</v>
          </cell>
          <cell r="BH10792">
            <v>37.71</v>
          </cell>
        </row>
        <row r="10793">
          <cell r="B10793" t="str">
            <v>903080402</v>
          </cell>
          <cell r="BH10793">
            <v>164.62</v>
          </cell>
        </row>
        <row r="10794">
          <cell r="B10794" t="str">
            <v>903080403</v>
          </cell>
          <cell r="BH10794">
            <v>105.96</v>
          </cell>
        </row>
        <row r="10795">
          <cell r="B10795" t="str">
            <v>903090206</v>
          </cell>
          <cell r="BH10795">
            <v>23.76</v>
          </cell>
        </row>
        <row r="10796">
          <cell r="B10796" t="str">
            <v>903090208</v>
          </cell>
          <cell r="BH10796">
            <v>26.92</v>
          </cell>
        </row>
        <row r="10797">
          <cell r="B10797" t="str">
            <v>903090209</v>
          </cell>
          <cell r="BH10797">
            <v>31.41</v>
          </cell>
        </row>
        <row r="10798">
          <cell r="B10798" t="str">
            <v>903090211</v>
          </cell>
          <cell r="BH10798">
            <v>291.89</v>
          </cell>
        </row>
        <row r="10799">
          <cell r="B10799" t="str">
            <v>903090212</v>
          </cell>
          <cell r="BH10799">
            <v>225.25</v>
          </cell>
        </row>
        <row r="10800">
          <cell r="B10800" t="str">
            <v>903090219</v>
          </cell>
          <cell r="BH10800">
            <v>111.68</v>
          </cell>
        </row>
        <row r="10801">
          <cell r="B10801" t="str">
            <v>903090220</v>
          </cell>
          <cell r="BH10801">
            <v>521.55999999999995</v>
          </cell>
        </row>
        <row r="10802">
          <cell r="B10802" t="str">
            <v>903090221</v>
          </cell>
          <cell r="BH10802">
            <v>665.72</v>
          </cell>
        </row>
        <row r="10803">
          <cell r="B10803" t="str">
            <v>903090804</v>
          </cell>
          <cell r="BH10803">
            <v>165.88</v>
          </cell>
        </row>
        <row r="10804">
          <cell r="B10804" t="str">
            <v>903090805</v>
          </cell>
          <cell r="BH10804">
            <v>915.64</v>
          </cell>
        </row>
        <row r="10805">
          <cell r="B10805" t="str">
            <v>903090806</v>
          </cell>
          <cell r="BH10805">
            <v>24.73</v>
          </cell>
        </row>
        <row r="10806">
          <cell r="B10806" t="str">
            <v>903091003</v>
          </cell>
          <cell r="BH10806">
            <v>1024.72</v>
          </cell>
        </row>
        <row r="10807">
          <cell r="B10807" t="str">
            <v>903091005</v>
          </cell>
          <cell r="BH10807">
            <v>220.32</v>
          </cell>
        </row>
        <row r="10808">
          <cell r="B10808" t="str">
            <v>903091006</v>
          </cell>
          <cell r="BH10808">
            <v>1022.44</v>
          </cell>
        </row>
        <row r="10809">
          <cell r="B10809" t="str">
            <v>903091101</v>
          </cell>
          <cell r="BH10809">
            <v>141.22</v>
          </cell>
        </row>
        <row r="10810">
          <cell r="B10810" t="str">
            <v>903130504</v>
          </cell>
          <cell r="BH10810">
            <v>486.27</v>
          </cell>
        </row>
        <row r="10811">
          <cell r="B10811" t="str">
            <v>903130508</v>
          </cell>
          <cell r="BH10811">
            <v>238.58</v>
          </cell>
        </row>
        <row r="10812">
          <cell r="B10812" t="str">
            <v>903130516</v>
          </cell>
          <cell r="BH10812">
            <v>124.76</v>
          </cell>
        </row>
        <row r="10813">
          <cell r="B10813" t="str">
            <v>903130517</v>
          </cell>
          <cell r="BH10813">
            <v>141.47</v>
          </cell>
        </row>
        <row r="10814">
          <cell r="B10814" t="str">
            <v>903130518</v>
          </cell>
          <cell r="BH10814">
            <v>58.95</v>
          </cell>
        </row>
        <row r="10815">
          <cell r="B10815" t="str">
            <v>903130601</v>
          </cell>
          <cell r="BH10815">
            <v>59.95</v>
          </cell>
        </row>
        <row r="10816">
          <cell r="B10816" t="str">
            <v>903130603</v>
          </cell>
          <cell r="BH10816">
            <v>179.28</v>
          </cell>
        </row>
        <row r="10817">
          <cell r="B10817" t="str">
            <v>903130605</v>
          </cell>
          <cell r="BH10817">
            <v>138.84</v>
          </cell>
        </row>
        <row r="10818">
          <cell r="B10818" t="str">
            <v>903130801</v>
          </cell>
          <cell r="BH10818">
            <v>74.95</v>
          </cell>
        </row>
        <row r="10819">
          <cell r="B10819" t="str">
            <v>903130802</v>
          </cell>
          <cell r="BH10819">
            <v>74.95</v>
          </cell>
        </row>
        <row r="10820">
          <cell r="B10820" t="str">
            <v>903160512</v>
          </cell>
          <cell r="BH10820">
            <v>601.80999999999995</v>
          </cell>
        </row>
        <row r="10821">
          <cell r="B10821" t="str">
            <v>903210202</v>
          </cell>
          <cell r="BH10821">
            <v>42.17</v>
          </cell>
        </row>
        <row r="10822">
          <cell r="B10822" t="str">
            <v>903210301</v>
          </cell>
          <cell r="BH10822">
            <v>8.91</v>
          </cell>
        </row>
        <row r="10823">
          <cell r="B10823" t="str">
            <v>903210302</v>
          </cell>
          <cell r="BH10823">
            <v>8</v>
          </cell>
        </row>
        <row r="10824">
          <cell r="B10824" t="str">
            <v>903210501</v>
          </cell>
          <cell r="BH10824">
            <v>17.97</v>
          </cell>
        </row>
        <row r="10825">
          <cell r="B10825" t="str">
            <v>903220118</v>
          </cell>
          <cell r="BH10825">
            <v>1655.32</v>
          </cell>
        </row>
        <row r="10826">
          <cell r="B10826" t="str">
            <v>903230114</v>
          </cell>
          <cell r="BH10826">
            <v>45.51</v>
          </cell>
        </row>
        <row r="10827">
          <cell r="B10827" t="str">
            <v>903290101</v>
          </cell>
          <cell r="BH10827">
            <v>1916.61</v>
          </cell>
        </row>
        <row r="10828">
          <cell r="B10828" t="str">
            <v>903300001</v>
          </cell>
          <cell r="BH10828">
            <v>3090.16</v>
          </cell>
        </row>
        <row r="10829">
          <cell r="B10829" t="str">
            <v>903300002</v>
          </cell>
          <cell r="BH10829">
            <v>7460.25</v>
          </cell>
        </row>
        <row r="10830">
          <cell r="B10830" t="str">
            <v>903300007</v>
          </cell>
          <cell r="BH10830">
            <v>17.43</v>
          </cell>
        </row>
        <row r="10831">
          <cell r="B10831" t="str">
            <v>903310101</v>
          </cell>
          <cell r="BH10831">
            <v>3207.01</v>
          </cell>
        </row>
        <row r="10832">
          <cell r="B10832" t="str">
            <v>904013002</v>
          </cell>
          <cell r="BH10832">
            <v>8.74</v>
          </cell>
        </row>
        <row r="10833">
          <cell r="B10833" t="str">
            <v>904013003</v>
          </cell>
          <cell r="BH10833">
            <v>16.260000000000002</v>
          </cell>
        </row>
        <row r="10834">
          <cell r="B10834" t="str">
            <v>904123003</v>
          </cell>
          <cell r="BH10834">
            <v>13.49</v>
          </cell>
        </row>
        <row r="10835">
          <cell r="B10835" t="str">
            <v>904123004</v>
          </cell>
          <cell r="BH10835">
            <v>21.74</v>
          </cell>
        </row>
        <row r="10836">
          <cell r="B10836" t="str">
            <v>904123006</v>
          </cell>
          <cell r="BH10836">
            <v>17.510000000000002</v>
          </cell>
        </row>
        <row r="10837">
          <cell r="B10837" t="str">
            <v>904303002</v>
          </cell>
          <cell r="BH10837">
            <v>15.69</v>
          </cell>
        </row>
        <row r="10838">
          <cell r="B10838" t="str">
            <v>904303003</v>
          </cell>
          <cell r="BH10838">
            <v>16.260000000000002</v>
          </cell>
        </row>
        <row r="10839">
          <cell r="B10839" t="str">
            <v>904303004</v>
          </cell>
          <cell r="BH10839">
            <v>18.420000000000002</v>
          </cell>
        </row>
        <row r="10840">
          <cell r="B10840" t="str">
            <v>904303010</v>
          </cell>
          <cell r="BH10840">
            <v>24.13</v>
          </cell>
        </row>
        <row r="10841">
          <cell r="B10841" t="str">
            <v>904503003</v>
          </cell>
          <cell r="BH10841">
            <v>16.260000000000002</v>
          </cell>
        </row>
        <row r="10842">
          <cell r="B10842" t="str">
            <v>904513003</v>
          </cell>
          <cell r="BH10842">
            <v>16.260000000000002</v>
          </cell>
        </row>
        <row r="10843">
          <cell r="B10843" t="str">
            <v>904513005</v>
          </cell>
          <cell r="BH10843">
            <v>16.260000000000002</v>
          </cell>
        </row>
        <row r="10844">
          <cell r="B10844" t="str">
            <v>904513011</v>
          </cell>
          <cell r="BH10844">
            <v>11.8</v>
          </cell>
        </row>
        <row r="10845">
          <cell r="B10845" t="str">
            <v>904513012</v>
          </cell>
          <cell r="BH10845">
            <v>17.97</v>
          </cell>
        </row>
        <row r="10846">
          <cell r="B10846" t="str">
            <v>904513020</v>
          </cell>
          <cell r="BH10846">
            <v>11.8</v>
          </cell>
        </row>
        <row r="10847">
          <cell r="B10847" t="str">
            <v>904523001</v>
          </cell>
          <cell r="BH10847">
            <v>16.260000000000002</v>
          </cell>
        </row>
        <row r="10848">
          <cell r="B10848" t="str">
            <v>904523003</v>
          </cell>
          <cell r="BH10848">
            <v>15.14</v>
          </cell>
        </row>
        <row r="10849">
          <cell r="B10849" t="str">
            <v>904523006</v>
          </cell>
          <cell r="BH10849">
            <v>13.64</v>
          </cell>
        </row>
        <row r="10850">
          <cell r="B10850" t="str">
            <v>904523012</v>
          </cell>
          <cell r="BH10850">
            <v>13.04</v>
          </cell>
        </row>
        <row r="10851">
          <cell r="B10851" t="str">
            <v>904523013</v>
          </cell>
          <cell r="BH10851">
            <v>28.64</v>
          </cell>
        </row>
        <row r="10852">
          <cell r="B10852" t="str">
            <v>904533003</v>
          </cell>
          <cell r="BH10852">
            <v>16.260000000000002</v>
          </cell>
        </row>
        <row r="10853">
          <cell r="B10853" t="str">
            <v>904533009</v>
          </cell>
          <cell r="BH10853">
            <v>22.63</v>
          </cell>
        </row>
        <row r="10854">
          <cell r="B10854" t="str">
            <v>904593002</v>
          </cell>
          <cell r="BH10854">
            <v>17.510000000000002</v>
          </cell>
        </row>
        <row r="10855">
          <cell r="B10855" t="str">
            <v>904653008</v>
          </cell>
          <cell r="BH10855">
            <v>9.32</v>
          </cell>
        </row>
        <row r="10856">
          <cell r="B10856" t="str">
            <v>905020402</v>
          </cell>
          <cell r="BH10856">
            <v>74.02</v>
          </cell>
        </row>
        <row r="10857">
          <cell r="B10857" t="str">
            <v>905030102</v>
          </cell>
          <cell r="BH10857">
            <v>65.14</v>
          </cell>
        </row>
        <row r="10858">
          <cell r="B10858" t="str">
            <v>905030104</v>
          </cell>
          <cell r="BH10858">
            <v>81.599999999999994</v>
          </cell>
        </row>
        <row r="10859">
          <cell r="B10859" t="str">
            <v>905030106</v>
          </cell>
          <cell r="BH10859">
            <v>113.58</v>
          </cell>
        </row>
        <row r="10860">
          <cell r="B10860" t="str">
            <v>905030203</v>
          </cell>
          <cell r="BH10860">
            <v>28.67</v>
          </cell>
        </row>
        <row r="10861">
          <cell r="B10861" t="str">
            <v>905030405</v>
          </cell>
          <cell r="BH10861">
            <v>120.19</v>
          </cell>
        </row>
        <row r="10862">
          <cell r="B10862" t="str">
            <v>905030406</v>
          </cell>
          <cell r="BH10862">
            <v>62.28</v>
          </cell>
        </row>
        <row r="10863">
          <cell r="B10863" t="str">
            <v>905030801</v>
          </cell>
          <cell r="BH10863">
            <v>72.17</v>
          </cell>
        </row>
        <row r="10864">
          <cell r="B10864" t="str">
            <v>905030803</v>
          </cell>
          <cell r="BH10864">
            <v>11.8</v>
          </cell>
        </row>
        <row r="10865">
          <cell r="B10865" t="str">
            <v>905030804</v>
          </cell>
          <cell r="BH10865">
            <v>11.8</v>
          </cell>
        </row>
        <row r="10866">
          <cell r="B10866" t="str">
            <v>905060107</v>
          </cell>
          <cell r="BH10866">
            <v>144.91999999999999</v>
          </cell>
        </row>
        <row r="10867">
          <cell r="B10867" t="str">
            <v>905063304</v>
          </cell>
          <cell r="BH10867">
            <v>31.24</v>
          </cell>
        </row>
        <row r="10868">
          <cell r="B10868" t="str">
            <v>905063308</v>
          </cell>
          <cell r="BH10868">
            <v>42.09</v>
          </cell>
        </row>
        <row r="10869">
          <cell r="B10869" t="str">
            <v>905063309</v>
          </cell>
          <cell r="BH10869">
            <v>42.91</v>
          </cell>
        </row>
        <row r="10870">
          <cell r="B10870" t="str">
            <v>905063357</v>
          </cell>
          <cell r="BH10870">
            <v>50.82</v>
          </cell>
        </row>
        <row r="10871">
          <cell r="B10871" t="str">
            <v>905063358</v>
          </cell>
          <cell r="BH10871">
            <v>51.74</v>
          </cell>
        </row>
        <row r="10872">
          <cell r="B10872" t="str">
            <v>905063361</v>
          </cell>
          <cell r="BH10872">
            <v>11.8</v>
          </cell>
        </row>
        <row r="10873">
          <cell r="B10873" t="str">
            <v>905083201</v>
          </cell>
          <cell r="BH10873">
            <v>11.8</v>
          </cell>
        </row>
        <row r="10874">
          <cell r="B10874" t="str">
            <v>905083301</v>
          </cell>
          <cell r="BH10874">
            <v>65.61</v>
          </cell>
        </row>
        <row r="10875">
          <cell r="B10875" t="str">
            <v>905120902</v>
          </cell>
          <cell r="BH10875">
            <v>13.8</v>
          </cell>
        </row>
        <row r="10876">
          <cell r="B10876" t="str">
            <v>905120903</v>
          </cell>
          <cell r="BH10876">
            <v>22.77</v>
          </cell>
        </row>
        <row r="10877">
          <cell r="B10877" t="str">
            <v>905120904</v>
          </cell>
          <cell r="BH10877">
            <v>12.26</v>
          </cell>
        </row>
        <row r="10878">
          <cell r="B10878" t="str">
            <v>905120905</v>
          </cell>
          <cell r="BH10878">
            <v>21.86</v>
          </cell>
        </row>
        <row r="10879">
          <cell r="B10879" t="str">
            <v>905120906</v>
          </cell>
          <cell r="BH10879">
            <v>21.84</v>
          </cell>
        </row>
        <row r="10880">
          <cell r="B10880" t="str">
            <v>905120907</v>
          </cell>
          <cell r="BH10880">
            <v>15.54</v>
          </cell>
        </row>
        <row r="10881">
          <cell r="B10881" t="str">
            <v>905120910</v>
          </cell>
          <cell r="BH10881">
            <v>32.5</v>
          </cell>
        </row>
        <row r="10882">
          <cell r="B10882" t="str">
            <v>905120911</v>
          </cell>
          <cell r="BH10882">
            <v>32.5</v>
          </cell>
        </row>
        <row r="10883">
          <cell r="B10883" t="str">
            <v>905120912</v>
          </cell>
          <cell r="BH10883">
            <v>22.63</v>
          </cell>
        </row>
        <row r="10884">
          <cell r="B10884" t="str">
            <v>905120913</v>
          </cell>
          <cell r="BH10884">
            <v>31.85</v>
          </cell>
        </row>
        <row r="10885">
          <cell r="B10885" t="str">
            <v>905120915</v>
          </cell>
          <cell r="BH10885">
            <v>33.24</v>
          </cell>
        </row>
        <row r="10886">
          <cell r="B10886" t="str">
            <v>905120923</v>
          </cell>
          <cell r="BH10886">
            <v>23.9</v>
          </cell>
        </row>
        <row r="10887">
          <cell r="B10887" t="str">
            <v>905120924</v>
          </cell>
          <cell r="BH10887">
            <v>9.48</v>
          </cell>
        </row>
        <row r="10888">
          <cell r="B10888" t="str">
            <v>905120926</v>
          </cell>
          <cell r="BH10888">
            <v>22.63</v>
          </cell>
        </row>
        <row r="10889">
          <cell r="B10889" t="str">
            <v>905120927</v>
          </cell>
          <cell r="BH10889">
            <v>22.63</v>
          </cell>
        </row>
        <row r="10890">
          <cell r="B10890" t="str">
            <v>905120928</v>
          </cell>
          <cell r="BH10890">
            <v>28.96</v>
          </cell>
        </row>
        <row r="10891">
          <cell r="B10891" t="str">
            <v>905120934</v>
          </cell>
          <cell r="BH10891">
            <v>22.63</v>
          </cell>
        </row>
        <row r="10892">
          <cell r="B10892" t="str">
            <v>905120937</v>
          </cell>
          <cell r="BH10892">
            <v>9.48</v>
          </cell>
        </row>
        <row r="10893">
          <cell r="B10893" t="str">
            <v>905120944</v>
          </cell>
          <cell r="BH10893">
            <v>11.49</v>
          </cell>
        </row>
        <row r="10894">
          <cell r="B10894" t="str">
            <v>905120945</v>
          </cell>
          <cell r="BH10894">
            <v>19.02</v>
          </cell>
        </row>
        <row r="10895">
          <cell r="B10895" t="str">
            <v>905120951</v>
          </cell>
          <cell r="BH10895">
            <v>23.42</v>
          </cell>
        </row>
        <row r="10896">
          <cell r="B10896" t="str">
            <v>905120957</v>
          </cell>
          <cell r="BH10896">
            <v>33.71</v>
          </cell>
        </row>
        <row r="10897">
          <cell r="B10897" t="str">
            <v>905120965</v>
          </cell>
          <cell r="BH10897">
            <v>12.26</v>
          </cell>
        </row>
        <row r="10898">
          <cell r="B10898" t="str">
            <v>905120983</v>
          </cell>
          <cell r="BH10898">
            <v>25.71</v>
          </cell>
        </row>
        <row r="10899">
          <cell r="B10899" t="str">
            <v>905120988</v>
          </cell>
          <cell r="BH10899">
            <v>32.590000000000003</v>
          </cell>
        </row>
        <row r="10900">
          <cell r="B10900" t="str">
            <v>905121007</v>
          </cell>
          <cell r="BH10900">
            <v>20.74</v>
          </cell>
        </row>
        <row r="10901">
          <cell r="B10901" t="str">
            <v>905121008</v>
          </cell>
          <cell r="BH10901">
            <v>16.920000000000002</v>
          </cell>
        </row>
        <row r="10902">
          <cell r="B10902" t="str">
            <v>905121018</v>
          </cell>
          <cell r="BH10902">
            <v>17.600000000000001</v>
          </cell>
        </row>
        <row r="10903">
          <cell r="B10903" t="str">
            <v>905121022</v>
          </cell>
          <cell r="BH10903">
            <v>35.04</v>
          </cell>
        </row>
        <row r="10904">
          <cell r="B10904" t="str">
            <v>905121024</v>
          </cell>
          <cell r="BH10904">
            <v>40.61</v>
          </cell>
        </row>
        <row r="10905">
          <cell r="B10905" t="str">
            <v>905121031</v>
          </cell>
          <cell r="BH10905">
            <v>17.690000000000001</v>
          </cell>
        </row>
        <row r="10906">
          <cell r="B10906" t="str">
            <v>905121114</v>
          </cell>
          <cell r="BH10906">
            <v>28.82</v>
          </cell>
        </row>
        <row r="10907">
          <cell r="B10907" t="str">
            <v>905124901</v>
          </cell>
          <cell r="BH10907">
            <v>10.71</v>
          </cell>
        </row>
        <row r="10908">
          <cell r="B10908" t="str">
            <v>905140103</v>
          </cell>
          <cell r="BH10908">
            <v>87.48</v>
          </cell>
        </row>
        <row r="10909">
          <cell r="B10909" t="str">
            <v>905150012</v>
          </cell>
          <cell r="BH10909">
            <v>23.41</v>
          </cell>
        </row>
        <row r="10910">
          <cell r="B10910" t="str">
            <v>905160101</v>
          </cell>
          <cell r="BH10910">
            <v>8.6999999999999993</v>
          </cell>
        </row>
        <row r="10911">
          <cell r="B10911" t="str">
            <v>905160102</v>
          </cell>
          <cell r="BH10911">
            <v>43.89</v>
          </cell>
        </row>
        <row r="10912">
          <cell r="B10912" t="str">
            <v>905160103</v>
          </cell>
          <cell r="BH10912">
            <v>19.100000000000001</v>
          </cell>
        </row>
        <row r="10913">
          <cell r="B10913" t="str">
            <v>905160105</v>
          </cell>
          <cell r="BH10913">
            <v>37.700000000000003</v>
          </cell>
        </row>
        <row r="10914">
          <cell r="B10914" t="str">
            <v>905160108</v>
          </cell>
          <cell r="BH10914">
            <v>82.09</v>
          </cell>
        </row>
        <row r="10915">
          <cell r="B10915" t="str">
            <v>905160201</v>
          </cell>
          <cell r="BH10915">
            <v>33.71</v>
          </cell>
        </row>
        <row r="10916">
          <cell r="B10916" t="str">
            <v>905160202</v>
          </cell>
          <cell r="BH10916">
            <v>15.38</v>
          </cell>
        </row>
        <row r="10917">
          <cell r="B10917" t="str">
            <v>905160203</v>
          </cell>
          <cell r="BH10917">
            <v>37.700000000000003</v>
          </cell>
        </row>
        <row r="10918">
          <cell r="B10918" t="str">
            <v>905160204</v>
          </cell>
          <cell r="BH10918">
            <v>11.8</v>
          </cell>
        </row>
        <row r="10919">
          <cell r="B10919" t="str">
            <v>905160206</v>
          </cell>
          <cell r="BH10919">
            <v>16</v>
          </cell>
        </row>
        <row r="10920">
          <cell r="B10920" t="str">
            <v>905160212</v>
          </cell>
          <cell r="BH10920">
            <v>15.13</v>
          </cell>
        </row>
        <row r="10921">
          <cell r="B10921" t="str">
            <v>905160217</v>
          </cell>
          <cell r="BH10921">
            <v>22.63</v>
          </cell>
        </row>
        <row r="10922">
          <cell r="B10922" t="str">
            <v>905160218</v>
          </cell>
          <cell r="BH10922">
            <v>103.76</v>
          </cell>
        </row>
        <row r="10923">
          <cell r="B10923" t="str">
            <v>905160219</v>
          </cell>
          <cell r="BH10923">
            <v>142.66</v>
          </cell>
        </row>
        <row r="10924">
          <cell r="B10924" t="str">
            <v>905160302</v>
          </cell>
          <cell r="BH10924">
            <v>20.74</v>
          </cell>
        </row>
        <row r="10925">
          <cell r="B10925" t="str">
            <v>905190203</v>
          </cell>
          <cell r="BH10925">
            <v>15.99</v>
          </cell>
        </row>
        <row r="10926">
          <cell r="B10926" t="str">
            <v>905190206</v>
          </cell>
          <cell r="BH10926">
            <v>15.39</v>
          </cell>
        </row>
        <row r="10927">
          <cell r="B10927" t="str">
            <v>905190207</v>
          </cell>
          <cell r="BH10927">
            <v>26.54</v>
          </cell>
        </row>
        <row r="10928">
          <cell r="B10928" t="str">
            <v>905190401</v>
          </cell>
          <cell r="BH10928">
            <v>21.42</v>
          </cell>
        </row>
        <row r="10929">
          <cell r="B10929" t="str">
            <v>905190406</v>
          </cell>
          <cell r="BH10929">
            <v>25.64</v>
          </cell>
        </row>
        <row r="10930">
          <cell r="B10930" t="str">
            <v>905190414</v>
          </cell>
          <cell r="BH10930">
            <v>18.670000000000002</v>
          </cell>
        </row>
        <row r="10931">
          <cell r="B10931" t="str">
            <v>905190415</v>
          </cell>
          <cell r="BH10931">
            <v>21.93</v>
          </cell>
        </row>
        <row r="10932">
          <cell r="B10932" t="str">
            <v>905190417</v>
          </cell>
          <cell r="BH10932">
            <v>28.53</v>
          </cell>
        </row>
        <row r="10933">
          <cell r="B10933" t="str">
            <v>905190418</v>
          </cell>
          <cell r="BH10933">
            <v>27.67</v>
          </cell>
        </row>
        <row r="10934">
          <cell r="B10934" t="str">
            <v>905190502</v>
          </cell>
          <cell r="BH10934">
            <v>16</v>
          </cell>
        </row>
        <row r="10935">
          <cell r="B10935" t="str">
            <v>905200401</v>
          </cell>
          <cell r="BH10935">
            <v>106.81</v>
          </cell>
        </row>
        <row r="10936">
          <cell r="B10936" t="str">
            <v>905200404</v>
          </cell>
          <cell r="BH10936">
            <v>151.87</v>
          </cell>
        </row>
        <row r="10937">
          <cell r="B10937" t="str">
            <v>905200501</v>
          </cell>
          <cell r="BH10937">
            <v>52.25</v>
          </cell>
        </row>
        <row r="10938">
          <cell r="B10938" t="str">
            <v>905200504</v>
          </cell>
          <cell r="BH10938">
            <v>70.89</v>
          </cell>
        </row>
        <row r="10939">
          <cell r="B10939" t="str">
            <v>905200505</v>
          </cell>
          <cell r="BH10939">
            <v>22.29</v>
          </cell>
        </row>
        <row r="10940">
          <cell r="B10940" t="str">
            <v>905210201</v>
          </cell>
          <cell r="BH10940">
            <v>30.61</v>
          </cell>
        </row>
        <row r="10941">
          <cell r="B10941" t="str">
            <v>905210203</v>
          </cell>
          <cell r="BH10941">
            <v>17.79</v>
          </cell>
        </row>
        <row r="10942">
          <cell r="B10942" t="str">
            <v>905210206</v>
          </cell>
          <cell r="BH10942">
            <v>202.7</v>
          </cell>
        </row>
        <row r="10943">
          <cell r="B10943" t="str">
            <v>905210301</v>
          </cell>
          <cell r="BH10943">
            <v>66.510000000000005</v>
          </cell>
        </row>
        <row r="10944">
          <cell r="B10944" t="str">
            <v>905210303</v>
          </cell>
          <cell r="BH10944">
            <v>14.63</v>
          </cell>
        </row>
        <row r="10945">
          <cell r="B10945" t="str">
            <v>905210304</v>
          </cell>
          <cell r="BH10945">
            <v>33.619999999999997</v>
          </cell>
        </row>
        <row r="10946">
          <cell r="B10946" t="str">
            <v>905210403</v>
          </cell>
          <cell r="BH10946">
            <v>15.6</v>
          </cell>
        </row>
        <row r="10947">
          <cell r="B10947" t="str">
            <v>905210404</v>
          </cell>
          <cell r="BH10947">
            <v>51.74</v>
          </cell>
        </row>
        <row r="10948">
          <cell r="B10948" t="str">
            <v>905210501</v>
          </cell>
          <cell r="BH10948">
            <v>78.56</v>
          </cell>
        </row>
        <row r="10949">
          <cell r="B10949" t="str">
            <v>905210502</v>
          </cell>
          <cell r="BH10949">
            <v>14.5</v>
          </cell>
        </row>
        <row r="10950">
          <cell r="B10950" t="str">
            <v>905210503</v>
          </cell>
          <cell r="BH10950">
            <v>56.63</v>
          </cell>
        </row>
        <row r="10951">
          <cell r="B10951" t="str">
            <v>905210504</v>
          </cell>
          <cell r="BH10951">
            <v>92.16</v>
          </cell>
        </row>
        <row r="10952">
          <cell r="B10952" t="str">
            <v>905210512</v>
          </cell>
          <cell r="BH10952">
            <v>38.15</v>
          </cell>
        </row>
        <row r="10953">
          <cell r="B10953" t="str">
            <v>905210513</v>
          </cell>
          <cell r="BH10953">
            <v>54.45</v>
          </cell>
        </row>
        <row r="10954">
          <cell r="B10954" t="str">
            <v>905210514</v>
          </cell>
          <cell r="BH10954">
            <v>72.53</v>
          </cell>
        </row>
        <row r="10955">
          <cell r="B10955" t="str">
            <v>905210515</v>
          </cell>
          <cell r="BH10955">
            <v>104.67</v>
          </cell>
        </row>
        <row r="10956">
          <cell r="B10956" t="str">
            <v>905210516</v>
          </cell>
          <cell r="BH10956">
            <v>101.83</v>
          </cell>
        </row>
        <row r="10957">
          <cell r="B10957" t="str">
            <v>905210517</v>
          </cell>
          <cell r="BH10957">
            <v>155.16</v>
          </cell>
        </row>
        <row r="10958">
          <cell r="B10958" t="str">
            <v>905210518</v>
          </cell>
          <cell r="BH10958">
            <v>175.84</v>
          </cell>
        </row>
        <row r="10959">
          <cell r="B10959" t="str">
            <v>905210520</v>
          </cell>
          <cell r="BH10959">
            <v>21</v>
          </cell>
        </row>
        <row r="10960">
          <cell r="B10960" t="str">
            <v>905210530</v>
          </cell>
          <cell r="BH10960">
            <v>20</v>
          </cell>
        </row>
        <row r="10961">
          <cell r="B10961" t="str">
            <v>905210602</v>
          </cell>
          <cell r="BH10961">
            <v>21.12</v>
          </cell>
        </row>
        <row r="10962">
          <cell r="B10962" t="str">
            <v>905210603</v>
          </cell>
          <cell r="BH10962">
            <v>188.66</v>
          </cell>
        </row>
        <row r="10963">
          <cell r="B10963" t="str">
            <v>905210604</v>
          </cell>
          <cell r="BH10963">
            <v>263.62</v>
          </cell>
        </row>
        <row r="10964">
          <cell r="B10964" t="str">
            <v>905210612</v>
          </cell>
          <cell r="BH10964">
            <v>83.72</v>
          </cell>
        </row>
        <row r="10965">
          <cell r="B10965" t="str">
            <v>905210615</v>
          </cell>
          <cell r="BH10965">
            <v>285.2</v>
          </cell>
        </row>
        <row r="10966">
          <cell r="B10966" t="str">
            <v>905210620</v>
          </cell>
          <cell r="BH10966">
            <v>45</v>
          </cell>
        </row>
        <row r="10967">
          <cell r="B10967" t="str">
            <v>905210630</v>
          </cell>
          <cell r="BH10967">
            <v>25</v>
          </cell>
        </row>
        <row r="10968">
          <cell r="B10968" t="str">
            <v>905210709</v>
          </cell>
          <cell r="BH10968">
            <v>44.63</v>
          </cell>
        </row>
        <row r="10969">
          <cell r="B10969" t="str">
            <v>905210710</v>
          </cell>
          <cell r="BH10969">
            <v>31.4</v>
          </cell>
        </row>
        <row r="10970">
          <cell r="B10970" t="str">
            <v>905230002</v>
          </cell>
          <cell r="BH10970">
            <v>20.16</v>
          </cell>
        </row>
        <row r="10971">
          <cell r="B10971" t="str">
            <v>905230003</v>
          </cell>
          <cell r="BH10971">
            <v>17.52</v>
          </cell>
        </row>
        <row r="10972">
          <cell r="B10972" t="str">
            <v>905230004</v>
          </cell>
          <cell r="BH10972">
            <v>16.71</v>
          </cell>
        </row>
        <row r="10973">
          <cell r="B10973" t="str">
            <v>905240002</v>
          </cell>
          <cell r="BH10973">
            <v>30.16</v>
          </cell>
        </row>
        <row r="10974">
          <cell r="B10974" t="str">
            <v>905260001</v>
          </cell>
          <cell r="BH10974">
            <v>222.69</v>
          </cell>
        </row>
        <row r="10975">
          <cell r="B10975" t="str">
            <v>905270913</v>
          </cell>
          <cell r="BH10975">
            <v>21.84</v>
          </cell>
        </row>
        <row r="10976">
          <cell r="B10976" t="str">
            <v>906011102</v>
          </cell>
          <cell r="BH10976">
            <v>10.09</v>
          </cell>
        </row>
        <row r="10977">
          <cell r="B10977" t="str">
            <v>906011107</v>
          </cell>
          <cell r="BH10977">
            <v>15.53</v>
          </cell>
        </row>
        <row r="10978">
          <cell r="B10978" t="str">
            <v>906011151</v>
          </cell>
          <cell r="BH10978">
            <v>15.25</v>
          </cell>
        </row>
        <row r="10979">
          <cell r="B10979" t="str">
            <v>906011153</v>
          </cell>
          <cell r="BH10979">
            <v>20.48</v>
          </cell>
        </row>
        <row r="10980">
          <cell r="B10980" t="str">
            <v>906011157</v>
          </cell>
          <cell r="BH10980">
            <v>48.11</v>
          </cell>
        </row>
        <row r="10981">
          <cell r="B10981" t="str">
            <v>906011501</v>
          </cell>
          <cell r="BH10981">
            <v>9.43</v>
          </cell>
        </row>
        <row r="10982">
          <cell r="B10982" t="str">
            <v>906021110</v>
          </cell>
          <cell r="BH10982">
            <v>10.56</v>
          </cell>
        </row>
        <row r="10983">
          <cell r="B10983" t="str">
            <v>906041502</v>
          </cell>
          <cell r="BH10983">
            <v>36.15</v>
          </cell>
        </row>
        <row r="10984">
          <cell r="B10984" t="str">
            <v>906041801</v>
          </cell>
          <cell r="BH10984">
            <v>13.49</v>
          </cell>
        </row>
        <row r="10985">
          <cell r="B10985" t="str">
            <v>906050618</v>
          </cell>
          <cell r="BH10985">
            <v>113.98</v>
          </cell>
        </row>
        <row r="10986">
          <cell r="B10986" t="str">
            <v>906070014</v>
          </cell>
          <cell r="BH10986">
            <v>9.6999999999999993</v>
          </cell>
        </row>
        <row r="10987">
          <cell r="B10987" t="str">
            <v>906120089</v>
          </cell>
          <cell r="BH10987">
            <v>9.6999999999999993</v>
          </cell>
        </row>
        <row r="10988">
          <cell r="B10988" t="str">
            <v>906210054</v>
          </cell>
          <cell r="BH10988">
            <v>10.09</v>
          </cell>
        </row>
        <row r="10989">
          <cell r="B10989" t="str">
            <v>906250010</v>
          </cell>
          <cell r="BH10989">
            <v>32.68</v>
          </cell>
        </row>
        <row r="10990">
          <cell r="B10990" t="str">
            <v>906250011</v>
          </cell>
          <cell r="BH10990">
            <v>10.83</v>
          </cell>
        </row>
        <row r="10991">
          <cell r="B10991" t="str">
            <v>906300101</v>
          </cell>
          <cell r="BH10991">
            <v>10.039999999999999</v>
          </cell>
        </row>
        <row r="10992">
          <cell r="B10992" t="str">
            <v>906300102</v>
          </cell>
          <cell r="BH10992">
            <v>14.41</v>
          </cell>
        </row>
        <row r="10993">
          <cell r="B10993" t="str">
            <v>906300213</v>
          </cell>
          <cell r="BH10993">
            <v>12</v>
          </cell>
        </row>
        <row r="10994">
          <cell r="B10994" t="str">
            <v>906311202</v>
          </cell>
          <cell r="BH10994">
            <v>1589.74</v>
          </cell>
        </row>
        <row r="10995">
          <cell r="B10995" t="str">
            <v>906311204</v>
          </cell>
          <cell r="BH10995">
            <v>19.71</v>
          </cell>
        </row>
        <row r="10996">
          <cell r="B10996" t="str">
            <v>906311207</v>
          </cell>
          <cell r="BH10996">
            <v>15.25</v>
          </cell>
        </row>
        <row r="10997">
          <cell r="B10997" t="str">
            <v>906311224</v>
          </cell>
          <cell r="BH10997">
            <v>9.6999999999999993</v>
          </cell>
        </row>
        <row r="10998">
          <cell r="B10998" t="str">
            <v>906311226</v>
          </cell>
          <cell r="BH10998">
            <v>9.6999999999999993</v>
          </cell>
        </row>
        <row r="10999">
          <cell r="B10999" t="str">
            <v>906311232</v>
          </cell>
          <cell r="BH10999">
            <v>10.09</v>
          </cell>
        </row>
        <row r="11000">
          <cell r="B11000" t="str">
            <v>906311234</v>
          </cell>
          <cell r="BH11000">
            <v>9.6999999999999993</v>
          </cell>
        </row>
        <row r="11001">
          <cell r="B11001" t="str">
            <v>906311236</v>
          </cell>
          <cell r="BH11001">
            <v>19.829999999999998</v>
          </cell>
        </row>
        <row r="11002">
          <cell r="B11002" t="str">
            <v>906311237</v>
          </cell>
          <cell r="BH11002">
            <v>13.88</v>
          </cell>
        </row>
        <row r="11003">
          <cell r="B11003" t="str">
            <v>906311238</v>
          </cell>
          <cell r="BH11003">
            <v>43.62</v>
          </cell>
        </row>
        <row r="11004">
          <cell r="B11004" t="str">
            <v>906311239</v>
          </cell>
          <cell r="BH11004">
            <v>42.63</v>
          </cell>
        </row>
        <row r="11005">
          <cell r="B11005" t="str">
            <v>906311240</v>
          </cell>
          <cell r="BH11005">
            <v>53.75</v>
          </cell>
        </row>
        <row r="11006">
          <cell r="B11006" t="str">
            <v>906311241</v>
          </cell>
          <cell r="BH11006">
            <v>36.61</v>
          </cell>
        </row>
        <row r="11007">
          <cell r="B11007" t="str">
            <v>906311242</v>
          </cell>
          <cell r="BH11007">
            <v>12.53</v>
          </cell>
        </row>
        <row r="11008">
          <cell r="B11008" t="str">
            <v>906311312</v>
          </cell>
          <cell r="BH11008">
            <v>9.6999999999999993</v>
          </cell>
        </row>
        <row r="11009">
          <cell r="B11009" t="str">
            <v>906313204</v>
          </cell>
          <cell r="BH11009">
            <v>14.19</v>
          </cell>
        </row>
        <row r="11010">
          <cell r="B11010" t="str">
            <v>906313603</v>
          </cell>
          <cell r="BH11010">
            <v>34.04</v>
          </cell>
        </row>
        <row r="11011">
          <cell r="B11011" t="str">
            <v>906314001</v>
          </cell>
          <cell r="BH11011">
            <v>11.92</v>
          </cell>
        </row>
        <row r="11012">
          <cell r="B11012" t="str">
            <v>906314202</v>
          </cell>
          <cell r="BH11012">
            <v>29.4</v>
          </cell>
        </row>
        <row r="11013">
          <cell r="B11013" t="str">
            <v>906314203</v>
          </cell>
          <cell r="BH11013">
            <v>32.979999999999997</v>
          </cell>
        </row>
        <row r="11014">
          <cell r="B11014" t="str">
            <v>906314204</v>
          </cell>
          <cell r="BH11014">
            <v>36.79</v>
          </cell>
        </row>
        <row r="11015">
          <cell r="B11015" t="str">
            <v>906314205</v>
          </cell>
          <cell r="BH11015">
            <v>23.07</v>
          </cell>
        </row>
        <row r="11016">
          <cell r="B11016" t="str">
            <v>906314207</v>
          </cell>
          <cell r="BH11016">
            <v>21.27</v>
          </cell>
        </row>
        <row r="11017">
          <cell r="B11017" t="str">
            <v>906314211</v>
          </cell>
          <cell r="BH11017">
            <v>29.11</v>
          </cell>
        </row>
        <row r="11018">
          <cell r="B11018" t="str">
            <v>906314217</v>
          </cell>
          <cell r="BH11018">
            <v>101.18</v>
          </cell>
        </row>
        <row r="11019">
          <cell r="B11019" t="str">
            <v>906331001</v>
          </cell>
          <cell r="BH11019">
            <v>66.400000000000006</v>
          </cell>
        </row>
        <row r="11020">
          <cell r="B11020" t="str">
            <v>906333102</v>
          </cell>
          <cell r="BH11020">
            <v>14.25</v>
          </cell>
        </row>
        <row r="11021">
          <cell r="B11021" t="str">
            <v>906333103</v>
          </cell>
          <cell r="BH11021">
            <v>17.04</v>
          </cell>
        </row>
        <row r="11022">
          <cell r="B11022" t="str">
            <v>906333104</v>
          </cell>
          <cell r="BH11022">
            <v>16.260000000000002</v>
          </cell>
        </row>
        <row r="11023">
          <cell r="B11023" t="str">
            <v>906333105</v>
          </cell>
          <cell r="BH11023">
            <v>19.47</v>
          </cell>
        </row>
        <row r="11024">
          <cell r="B11024" t="str">
            <v>906333106</v>
          </cell>
          <cell r="BH11024">
            <v>19.77</v>
          </cell>
        </row>
        <row r="11025">
          <cell r="B11025" t="str">
            <v>906333108</v>
          </cell>
          <cell r="BH11025">
            <v>11.46</v>
          </cell>
        </row>
        <row r="11026">
          <cell r="B11026" t="str">
            <v>906333301</v>
          </cell>
          <cell r="BH11026">
            <v>16.260000000000002</v>
          </cell>
        </row>
        <row r="11027">
          <cell r="B11027" t="str">
            <v>906335113</v>
          </cell>
          <cell r="BH11027">
            <v>11.8</v>
          </cell>
        </row>
        <row r="11028">
          <cell r="B11028" t="str">
            <v>906335401</v>
          </cell>
          <cell r="BH11028">
            <v>13.62</v>
          </cell>
        </row>
        <row r="11029">
          <cell r="B11029" t="str">
            <v>906480002</v>
          </cell>
          <cell r="BH11029">
            <v>68.87</v>
          </cell>
        </row>
        <row r="11030">
          <cell r="B11030" t="str">
            <v>906550104</v>
          </cell>
          <cell r="BH11030">
            <v>21.07</v>
          </cell>
        </row>
        <row r="11031">
          <cell r="B11031" t="str">
            <v>907010701</v>
          </cell>
          <cell r="BH11031">
            <v>51.93</v>
          </cell>
        </row>
        <row r="11032">
          <cell r="B11032" t="str">
            <v>907140101</v>
          </cell>
          <cell r="BH11032">
            <v>705.82</v>
          </cell>
        </row>
        <row r="11033">
          <cell r="B11033" t="str">
            <v>907414108</v>
          </cell>
          <cell r="BH11033">
            <v>20.329999999999998</v>
          </cell>
        </row>
        <row r="11034">
          <cell r="B11034" t="str">
            <v>907414123</v>
          </cell>
          <cell r="BH11034">
            <v>11.24</v>
          </cell>
        </row>
        <row r="11035">
          <cell r="B11035" t="str">
            <v>907414133</v>
          </cell>
          <cell r="BH11035">
            <v>10.83</v>
          </cell>
        </row>
        <row r="11036">
          <cell r="B11036" t="str">
            <v>907414142</v>
          </cell>
          <cell r="BH11036">
            <v>22.18</v>
          </cell>
        </row>
        <row r="11037">
          <cell r="B11037" t="str">
            <v>907414195</v>
          </cell>
          <cell r="BH11037">
            <v>13.61</v>
          </cell>
        </row>
        <row r="11038">
          <cell r="B11038" t="str">
            <v>907414208</v>
          </cell>
          <cell r="BH11038">
            <v>13.61</v>
          </cell>
        </row>
        <row r="11039">
          <cell r="B11039" t="str">
            <v>907414223</v>
          </cell>
          <cell r="BH11039">
            <v>8.5</v>
          </cell>
        </row>
        <row r="11040">
          <cell r="B11040" t="str">
            <v>907414233</v>
          </cell>
          <cell r="BH11040">
            <v>9.07</v>
          </cell>
        </row>
        <row r="11041">
          <cell r="B11041" t="str">
            <v>907414242</v>
          </cell>
          <cell r="BH11041">
            <v>9.07</v>
          </cell>
        </row>
        <row r="11042">
          <cell r="B11042" t="str">
            <v>907414244</v>
          </cell>
          <cell r="BH11042">
            <v>16.239999999999998</v>
          </cell>
        </row>
        <row r="11043">
          <cell r="B11043" t="str">
            <v>907414269</v>
          </cell>
          <cell r="BH11043">
            <v>27.82</v>
          </cell>
        </row>
        <row r="11044">
          <cell r="B11044" t="str">
            <v>907414271</v>
          </cell>
          <cell r="BH11044">
            <v>119.62</v>
          </cell>
        </row>
        <row r="11045">
          <cell r="B11045" t="str">
            <v>907414272</v>
          </cell>
          <cell r="BH11045">
            <v>89.93</v>
          </cell>
        </row>
        <row r="11046">
          <cell r="B11046" t="str">
            <v>907414291</v>
          </cell>
          <cell r="BH11046">
            <v>18</v>
          </cell>
        </row>
        <row r="11047">
          <cell r="B11047" t="str">
            <v>907414292</v>
          </cell>
          <cell r="BH11047">
            <v>17.71</v>
          </cell>
        </row>
        <row r="11048">
          <cell r="B11048" t="str">
            <v>907414295</v>
          </cell>
          <cell r="BH11048">
            <v>0.76</v>
          </cell>
        </row>
        <row r="11049">
          <cell r="B11049" t="str">
            <v>907414297</v>
          </cell>
          <cell r="BH11049">
            <v>47.03</v>
          </cell>
        </row>
        <row r="11050">
          <cell r="B11050" t="str">
            <v>907414298</v>
          </cell>
          <cell r="BH11050">
            <v>208.9</v>
          </cell>
        </row>
        <row r="11051">
          <cell r="B11051" t="str">
            <v>907414308</v>
          </cell>
          <cell r="BH11051">
            <v>17.71</v>
          </cell>
        </row>
        <row r="11052">
          <cell r="B11052" t="str">
            <v>907414323</v>
          </cell>
          <cell r="BH11052">
            <v>44.96</v>
          </cell>
        </row>
        <row r="11053">
          <cell r="B11053" t="str">
            <v>907414342</v>
          </cell>
          <cell r="BH11053">
            <v>166.24</v>
          </cell>
        </row>
        <row r="11054">
          <cell r="B11054" t="str">
            <v>907414405</v>
          </cell>
          <cell r="BH11054">
            <v>236.92</v>
          </cell>
        </row>
        <row r="11055">
          <cell r="B11055" t="str">
            <v>907414623</v>
          </cell>
          <cell r="BH11055">
            <v>12.24</v>
          </cell>
        </row>
        <row r="11056">
          <cell r="B11056" t="str">
            <v>907414701</v>
          </cell>
          <cell r="BH11056">
            <v>39.74</v>
          </cell>
        </row>
        <row r="11057">
          <cell r="B11057" t="str">
            <v>907414703</v>
          </cell>
          <cell r="BH11057">
            <v>162.46</v>
          </cell>
        </row>
        <row r="11058">
          <cell r="B11058" t="str">
            <v>907414704</v>
          </cell>
          <cell r="BH11058">
            <v>24.59</v>
          </cell>
        </row>
        <row r="11059">
          <cell r="B11059" t="str">
            <v>907414705</v>
          </cell>
          <cell r="BH11059">
            <v>24.59</v>
          </cell>
        </row>
        <row r="11060">
          <cell r="B11060" t="str">
            <v>907510201</v>
          </cell>
          <cell r="BH11060">
            <v>3124.81</v>
          </cell>
        </row>
        <row r="11061">
          <cell r="B11061" t="str">
            <v>907510202</v>
          </cell>
          <cell r="BH11061">
            <v>3304.09</v>
          </cell>
        </row>
        <row r="11062">
          <cell r="B11062" t="str">
            <v>907510204</v>
          </cell>
          <cell r="BH11062">
            <v>5199.5200000000004</v>
          </cell>
        </row>
        <row r="11063">
          <cell r="B11063" t="str">
            <v>907520103</v>
          </cell>
          <cell r="BH11063">
            <v>3640.41</v>
          </cell>
        </row>
        <row r="11064">
          <cell r="B11064" t="str">
            <v>907520105</v>
          </cell>
          <cell r="BH11064">
            <v>4076.06</v>
          </cell>
        </row>
        <row r="11065">
          <cell r="B11065" t="str">
            <v>907520111</v>
          </cell>
          <cell r="BH11065">
            <v>185.64</v>
          </cell>
        </row>
        <row r="11066">
          <cell r="B11066" t="str">
            <v>907520112</v>
          </cell>
          <cell r="BH11066">
            <v>657.7</v>
          </cell>
        </row>
        <row r="11067">
          <cell r="B11067" t="str">
            <v>908040103</v>
          </cell>
          <cell r="BH11067">
            <v>351.44</v>
          </cell>
        </row>
        <row r="11068">
          <cell r="B11068" t="str">
            <v>909010230</v>
          </cell>
          <cell r="BH11068">
            <v>10.039999999999999</v>
          </cell>
        </row>
        <row r="11069">
          <cell r="B11069" t="str">
            <v>909010231</v>
          </cell>
          <cell r="BH11069">
            <v>14.56</v>
          </cell>
        </row>
        <row r="11070">
          <cell r="B11070" t="str">
            <v>909010239</v>
          </cell>
          <cell r="BH11070">
            <v>16.29</v>
          </cell>
        </row>
        <row r="11071">
          <cell r="B11071" t="str">
            <v>909050001</v>
          </cell>
          <cell r="BH11071">
            <v>58.94</v>
          </cell>
        </row>
        <row r="11072">
          <cell r="B11072" t="str">
            <v>909050120</v>
          </cell>
          <cell r="BH11072">
            <v>59.68</v>
          </cell>
        </row>
        <row r="11073">
          <cell r="B11073" t="str">
            <v>909050121</v>
          </cell>
          <cell r="BH11073">
            <v>67.849999999999994</v>
          </cell>
        </row>
        <row r="11074">
          <cell r="B11074" t="str">
            <v>909050701</v>
          </cell>
          <cell r="BH11074">
            <v>9.67</v>
          </cell>
        </row>
        <row r="11075">
          <cell r="B11075" t="str">
            <v>909050708</v>
          </cell>
          <cell r="BH11075">
            <v>27.48</v>
          </cell>
        </row>
        <row r="11076">
          <cell r="B11076" t="str">
            <v>909050801</v>
          </cell>
          <cell r="BH11076">
            <v>41</v>
          </cell>
        </row>
        <row r="11077">
          <cell r="B11077" t="str">
            <v>909050812</v>
          </cell>
          <cell r="BH11077">
            <v>16.88</v>
          </cell>
        </row>
        <row r="11078">
          <cell r="B11078" t="str">
            <v>909050816</v>
          </cell>
          <cell r="BH11078">
            <v>35.270000000000003</v>
          </cell>
        </row>
        <row r="11079">
          <cell r="B11079" t="str">
            <v>909050817</v>
          </cell>
          <cell r="BH11079">
            <v>38.090000000000003</v>
          </cell>
        </row>
        <row r="11080">
          <cell r="B11080" t="str">
            <v>909050819</v>
          </cell>
          <cell r="BH11080">
            <v>36.299999999999997</v>
          </cell>
        </row>
        <row r="11081">
          <cell r="B11081" t="str">
            <v>909050820</v>
          </cell>
          <cell r="BH11081">
            <v>23.29</v>
          </cell>
        </row>
        <row r="11082">
          <cell r="B11082" t="str">
            <v>909050902</v>
          </cell>
          <cell r="BH11082">
            <v>221.49</v>
          </cell>
        </row>
        <row r="11083">
          <cell r="B11083" t="str">
            <v>909050903</v>
          </cell>
          <cell r="BH11083">
            <v>92.09</v>
          </cell>
        </row>
        <row r="11084">
          <cell r="B11084" t="str">
            <v>909050908</v>
          </cell>
          <cell r="BH11084">
            <v>89.49</v>
          </cell>
        </row>
        <row r="11085">
          <cell r="B11085" t="str">
            <v>909050910</v>
          </cell>
          <cell r="BH11085">
            <v>195.36</v>
          </cell>
        </row>
        <row r="11086">
          <cell r="B11086" t="str">
            <v>909050911</v>
          </cell>
          <cell r="BH11086">
            <v>97.77</v>
          </cell>
        </row>
        <row r="11087">
          <cell r="B11087" t="str">
            <v>909050913</v>
          </cell>
          <cell r="BH11087">
            <v>71.040000000000006</v>
          </cell>
        </row>
        <row r="11088">
          <cell r="B11088" t="str">
            <v>909050915</v>
          </cell>
          <cell r="BH11088">
            <v>99.1</v>
          </cell>
        </row>
        <row r="11089">
          <cell r="B11089" t="str">
            <v>909051101</v>
          </cell>
          <cell r="BH11089">
            <v>93.01</v>
          </cell>
        </row>
        <row r="11090">
          <cell r="B11090" t="str">
            <v>909051102</v>
          </cell>
          <cell r="BH11090">
            <v>21.87</v>
          </cell>
        </row>
        <row r="11091">
          <cell r="B11091" t="str">
            <v>909051103</v>
          </cell>
          <cell r="BH11091">
            <v>22.46</v>
          </cell>
        </row>
        <row r="11092">
          <cell r="B11092" t="str">
            <v>909051104</v>
          </cell>
          <cell r="BH11092">
            <v>15.17</v>
          </cell>
        </row>
        <row r="11093">
          <cell r="B11093" t="str">
            <v>909051105</v>
          </cell>
          <cell r="BH11093">
            <v>39.29</v>
          </cell>
        </row>
        <row r="11094">
          <cell r="B11094" t="str">
            <v>909051106</v>
          </cell>
          <cell r="BH11094">
            <v>35.409999999999997</v>
          </cell>
        </row>
        <row r="11095">
          <cell r="B11095" t="str">
            <v>909051201</v>
          </cell>
          <cell r="BH11095">
            <v>48.08</v>
          </cell>
        </row>
        <row r="11096">
          <cell r="B11096" t="str">
            <v>909060303</v>
          </cell>
          <cell r="BH11096">
            <v>104.35</v>
          </cell>
        </row>
        <row r="11097">
          <cell r="B11097" t="str">
            <v>909060304</v>
          </cell>
          <cell r="BH11097">
            <v>92.54</v>
          </cell>
        </row>
        <row r="11098">
          <cell r="B11098" t="str">
            <v>909060305</v>
          </cell>
          <cell r="BH11098">
            <v>164.1</v>
          </cell>
        </row>
        <row r="11099">
          <cell r="B11099" t="str">
            <v>909060306</v>
          </cell>
          <cell r="BH11099">
            <v>79.459999999999994</v>
          </cell>
        </row>
        <row r="11100">
          <cell r="B11100" t="str">
            <v>909100101</v>
          </cell>
          <cell r="BH11100">
            <v>67.819999999999993</v>
          </cell>
        </row>
        <row r="11101">
          <cell r="B11101" t="str">
            <v>909100105</v>
          </cell>
          <cell r="BH11101">
            <v>46.72</v>
          </cell>
        </row>
        <row r="11102">
          <cell r="B11102" t="str">
            <v>909130305</v>
          </cell>
          <cell r="BH11102">
            <v>9.6999999999999993</v>
          </cell>
        </row>
        <row r="11103">
          <cell r="B11103" t="str">
            <v>909130315</v>
          </cell>
          <cell r="BH11103">
            <v>9.7799999999999994</v>
          </cell>
        </row>
        <row r="11104">
          <cell r="B11104" t="str">
            <v>909130323</v>
          </cell>
          <cell r="BH11104">
            <v>9.49</v>
          </cell>
        </row>
        <row r="11105">
          <cell r="B11105" t="str">
            <v>909130324</v>
          </cell>
          <cell r="BH11105">
            <v>26.6</v>
          </cell>
        </row>
        <row r="11106">
          <cell r="B11106" t="str">
            <v>909130328</v>
          </cell>
          <cell r="BH11106">
            <v>9.6999999999999993</v>
          </cell>
        </row>
        <row r="11107">
          <cell r="B11107" t="str">
            <v>909130329</v>
          </cell>
          <cell r="BH11107">
            <v>9.48</v>
          </cell>
        </row>
        <row r="11108">
          <cell r="B11108" t="str">
            <v>909130334</v>
          </cell>
          <cell r="BH11108">
            <v>10.29</v>
          </cell>
        </row>
        <row r="11109">
          <cell r="B11109" t="str">
            <v>909130335</v>
          </cell>
          <cell r="BH11109">
            <v>9.67</v>
          </cell>
        </row>
        <row r="11110">
          <cell r="B11110" t="str">
            <v>909130340</v>
          </cell>
          <cell r="BH11110">
            <v>9.67</v>
          </cell>
        </row>
        <row r="11111">
          <cell r="B11111" t="str">
            <v>909130343</v>
          </cell>
          <cell r="BH11111">
            <v>10.73</v>
          </cell>
        </row>
        <row r="11112">
          <cell r="B11112" t="str">
            <v>909130355</v>
          </cell>
          <cell r="BH11112">
            <v>12.24</v>
          </cell>
        </row>
        <row r="11113">
          <cell r="B11113" t="str">
            <v>909130365</v>
          </cell>
          <cell r="BH11113">
            <v>9.43</v>
          </cell>
        </row>
        <row r="11114">
          <cell r="B11114" t="str">
            <v>909130378</v>
          </cell>
          <cell r="BH11114">
            <v>17.350000000000001</v>
          </cell>
        </row>
        <row r="11115">
          <cell r="B11115" t="str">
            <v>909130409</v>
          </cell>
          <cell r="BH11115">
            <v>9.6999999999999993</v>
          </cell>
        </row>
        <row r="11116">
          <cell r="B11116" t="str">
            <v>909130411</v>
          </cell>
          <cell r="BH11116">
            <v>9.6999999999999993</v>
          </cell>
        </row>
        <row r="11117">
          <cell r="B11117" t="str">
            <v>909130425</v>
          </cell>
          <cell r="BH11117">
            <v>9.8000000000000007</v>
          </cell>
        </row>
        <row r="11118">
          <cell r="B11118" t="str">
            <v>909130432</v>
          </cell>
          <cell r="BH11118">
            <v>9.6999999999999993</v>
          </cell>
        </row>
        <row r="11119">
          <cell r="B11119" t="str">
            <v>909130433</v>
          </cell>
          <cell r="BH11119">
            <v>9.48</v>
          </cell>
        </row>
        <row r="11120">
          <cell r="B11120" t="str">
            <v>909130438</v>
          </cell>
          <cell r="BH11120">
            <v>9.57</v>
          </cell>
        </row>
        <row r="11121">
          <cell r="B11121" t="str">
            <v>909130447</v>
          </cell>
          <cell r="BH11121">
            <v>9.86</v>
          </cell>
        </row>
        <row r="11122">
          <cell r="B11122" t="str">
            <v>909130451</v>
          </cell>
          <cell r="BH11122">
            <v>13.89</v>
          </cell>
        </row>
        <row r="11123">
          <cell r="B11123" t="str">
            <v>909130482</v>
          </cell>
          <cell r="BH11123">
            <v>32.64</v>
          </cell>
        </row>
        <row r="11124">
          <cell r="B11124" t="str">
            <v>909130511</v>
          </cell>
          <cell r="BH11124">
            <v>18.97</v>
          </cell>
        </row>
        <row r="11125">
          <cell r="B11125" t="str">
            <v>909130521</v>
          </cell>
          <cell r="BH11125">
            <v>9.6999999999999993</v>
          </cell>
        </row>
        <row r="11126">
          <cell r="B11126" t="str">
            <v>909130522</v>
          </cell>
          <cell r="BH11126">
            <v>9.43</v>
          </cell>
        </row>
        <row r="11127">
          <cell r="B11127" t="str">
            <v>909130540</v>
          </cell>
          <cell r="BH11127">
            <v>12.74</v>
          </cell>
        </row>
        <row r="11128">
          <cell r="B11128" t="str">
            <v>909130803</v>
          </cell>
          <cell r="BH11128">
            <v>9.6999999999999993</v>
          </cell>
        </row>
        <row r="11129">
          <cell r="B11129" t="str">
            <v>909130809</v>
          </cell>
          <cell r="BH11129">
            <v>9.6999999999999993</v>
          </cell>
        </row>
        <row r="11130">
          <cell r="B11130" t="str">
            <v>909150201</v>
          </cell>
          <cell r="BH11130">
            <v>41.96</v>
          </cell>
        </row>
        <row r="11131">
          <cell r="B11131" t="str">
            <v>909150202</v>
          </cell>
          <cell r="BH11131">
            <v>120.95</v>
          </cell>
        </row>
        <row r="11132">
          <cell r="B11132" t="str">
            <v>909150203</v>
          </cell>
          <cell r="BH11132">
            <v>169.55</v>
          </cell>
        </row>
        <row r="11133">
          <cell r="B11133" t="str">
            <v>909150207</v>
          </cell>
          <cell r="BH11133">
            <v>106.83</v>
          </cell>
        </row>
        <row r="11134">
          <cell r="B11134" t="str">
            <v>909150208</v>
          </cell>
          <cell r="BH11134">
            <v>104.31</v>
          </cell>
        </row>
        <row r="11135">
          <cell r="B11135" t="str">
            <v>909150209</v>
          </cell>
          <cell r="BH11135">
            <v>101.61</v>
          </cell>
        </row>
        <row r="11136">
          <cell r="B11136" t="str">
            <v>909150212</v>
          </cell>
          <cell r="BH11136">
            <v>78.12</v>
          </cell>
        </row>
        <row r="11137">
          <cell r="B11137" t="str">
            <v>909150213</v>
          </cell>
          <cell r="BH11137">
            <v>113.67</v>
          </cell>
        </row>
        <row r="11138">
          <cell r="B11138" t="str">
            <v>909150214</v>
          </cell>
          <cell r="BH11138">
            <v>61.66</v>
          </cell>
        </row>
        <row r="11139">
          <cell r="B11139" t="str">
            <v>909150215</v>
          </cell>
          <cell r="BH11139">
            <v>84.21</v>
          </cell>
        </row>
        <row r="11140">
          <cell r="B11140" t="str">
            <v>909150221</v>
          </cell>
          <cell r="BH11140">
            <v>87.98</v>
          </cell>
        </row>
        <row r="11141">
          <cell r="B11141" t="str">
            <v>909150223</v>
          </cell>
          <cell r="BH11141">
            <v>154.13999999999999</v>
          </cell>
        </row>
        <row r="11142">
          <cell r="B11142" t="str">
            <v>909150226</v>
          </cell>
          <cell r="BH11142">
            <v>117.21</v>
          </cell>
        </row>
        <row r="11143">
          <cell r="B11143" t="str">
            <v>909150228</v>
          </cell>
          <cell r="BH11143">
            <v>99.61</v>
          </cell>
        </row>
        <row r="11144">
          <cell r="B11144" t="str">
            <v>909150231</v>
          </cell>
          <cell r="BH11144">
            <v>299.48</v>
          </cell>
        </row>
        <row r="11145">
          <cell r="B11145" t="str">
            <v>909150242</v>
          </cell>
          <cell r="BH11145">
            <v>434.15</v>
          </cell>
        </row>
        <row r="11146">
          <cell r="B11146" t="str">
            <v>909150244</v>
          </cell>
          <cell r="BH11146">
            <v>114.61</v>
          </cell>
        </row>
        <row r="11147">
          <cell r="B11147" t="str">
            <v>909150245</v>
          </cell>
          <cell r="BH11147">
            <v>78.790000000000006</v>
          </cell>
        </row>
        <row r="11148">
          <cell r="B11148" t="str">
            <v>909150246</v>
          </cell>
          <cell r="BH11148">
            <v>230.08</v>
          </cell>
        </row>
        <row r="11149">
          <cell r="B11149" t="str">
            <v>909210403</v>
          </cell>
          <cell r="BH11149">
            <v>25.92</v>
          </cell>
        </row>
        <row r="11150">
          <cell r="B11150" t="str">
            <v>909210404</v>
          </cell>
          <cell r="BH11150">
            <v>24.72</v>
          </cell>
        </row>
        <row r="11151">
          <cell r="B11151" t="str">
            <v>909210405</v>
          </cell>
          <cell r="BH11151">
            <v>64.510000000000005</v>
          </cell>
        </row>
        <row r="11152">
          <cell r="B11152" t="str">
            <v>909210501</v>
          </cell>
          <cell r="BH11152">
            <v>12.18</v>
          </cell>
        </row>
        <row r="11153">
          <cell r="B11153" t="str">
            <v>909420101</v>
          </cell>
          <cell r="BH11153">
            <v>10.48</v>
          </cell>
        </row>
        <row r="11154">
          <cell r="B11154" t="str">
            <v>909420108</v>
          </cell>
          <cell r="BH11154">
            <v>9.8000000000000007</v>
          </cell>
        </row>
        <row r="11155">
          <cell r="B11155" t="str">
            <v>909420109</v>
          </cell>
          <cell r="BH11155">
            <v>9.6999999999999993</v>
          </cell>
        </row>
        <row r="11156">
          <cell r="B11156" t="str">
            <v>909420114</v>
          </cell>
          <cell r="BH11156">
            <v>9.67</v>
          </cell>
        </row>
        <row r="11157">
          <cell r="B11157" t="str">
            <v>909420212</v>
          </cell>
          <cell r="BH11157">
            <v>9.6999999999999993</v>
          </cell>
        </row>
        <row r="11158">
          <cell r="B11158" t="str">
            <v>909420215</v>
          </cell>
          <cell r="BH11158">
            <v>10.09</v>
          </cell>
        </row>
        <row r="11159">
          <cell r="B11159" t="str">
            <v>909420218</v>
          </cell>
          <cell r="BH11159">
            <v>9.6999999999999993</v>
          </cell>
        </row>
        <row r="11160">
          <cell r="B11160" t="str">
            <v>909420219</v>
          </cell>
          <cell r="BH11160">
            <v>10.48</v>
          </cell>
        </row>
        <row r="11161">
          <cell r="B11161" t="str">
            <v>909420220</v>
          </cell>
          <cell r="BH11161">
            <v>9.57</v>
          </cell>
        </row>
        <row r="11162">
          <cell r="B11162" t="str">
            <v>909420225</v>
          </cell>
          <cell r="BH11162">
            <v>9.67</v>
          </cell>
        </row>
        <row r="11163">
          <cell r="B11163" t="str">
            <v>909420234</v>
          </cell>
          <cell r="BH11163">
            <v>9.6999999999999993</v>
          </cell>
        </row>
        <row r="11164">
          <cell r="B11164" t="str">
            <v>909420235</v>
          </cell>
          <cell r="BH11164">
            <v>9.6999999999999993</v>
          </cell>
        </row>
        <row r="11165">
          <cell r="B11165" t="str">
            <v>909420245</v>
          </cell>
          <cell r="BH11165">
            <v>12.75</v>
          </cell>
        </row>
        <row r="11166">
          <cell r="B11166" t="str">
            <v>909420248</v>
          </cell>
          <cell r="BH11166">
            <v>2.95</v>
          </cell>
        </row>
        <row r="11167">
          <cell r="B11167" t="str">
            <v>909420249</v>
          </cell>
          <cell r="BH11167">
            <v>13.31</v>
          </cell>
        </row>
        <row r="11168">
          <cell r="B11168" t="str">
            <v>909420251</v>
          </cell>
          <cell r="BH11168">
            <v>11.73</v>
          </cell>
        </row>
        <row r="11169">
          <cell r="B11169" t="str">
            <v>909420252</v>
          </cell>
          <cell r="BH11169">
            <v>10.78</v>
          </cell>
        </row>
        <row r="11170">
          <cell r="B11170" t="str">
            <v>909420259</v>
          </cell>
          <cell r="BH11170">
            <v>9.43</v>
          </cell>
        </row>
        <row r="11171">
          <cell r="B11171" t="str">
            <v>909420271</v>
          </cell>
          <cell r="BH11171">
            <v>9.6999999999999993</v>
          </cell>
        </row>
        <row r="11172">
          <cell r="B11172" t="str">
            <v>909420273</v>
          </cell>
          <cell r="BH11172">
            <v>9.6999999999999993</v>
          </cell>
        </row>
        <row r="11173">
          <cell r="B11173" t="str">
            <v>909420274</v>
          </cell>
          <cell r="BH11173">
            <v>28.15</v>
          </cell>
        </row>
        <row r="11174">
          <cell r="B11174" t="str">
            <v>909420284</v>
          </cell>
          <cell r="BH11174">
            <v>23.61</v>
          </cell>
        </row>
        <row r="11175">
          <cell r="B11175" t="str">
            <v>909420285</v>
          </cell>
          <cell r="BH11175">
            <v>201.82</v>
          </cell>
        </row>
        <row r="11176">
          <cell r="B11176" t="str">
            <v>909420291</v>
          </cell>
          <cell r="BH11176">
            <v>9.43</v>
          </cell>
        </row>
        <row r="11177">
          <cell r="B11177" t="str">
            <v>909420293</v>
          </cell>
          <cell r="BH11177">
            <v>16.88</v>
          </cell>
        </row>
        <row r="11178">
          <cell r="B11178" t="str">
            <v>909420297</v>
          </cell>
          <cell r="BH11178">
            <v>40.92</v>
          </cell>
        </row>
        <row r="11179">
          <cell r="B11179" t="str">
            <v>909420304</v>
          </cell>
          <cell r="BH11179">
            <v>9.57</v>
          </cell>
        </row>
        <row r="11180">
          <cell r="B11180" t="str">
            <v>909420305</v>
          </cell>
          <cell r="BH11180">
            <v>10.32</v>
          </cell>
        </row>
        <row r="11181">
          <cell r="B11181" t="str">
            <v>909420311</v>
          </cell>
          <cell r="BH11181">
            <v>14.22</v>
          </cell>
        </row>
        <row r="11182">
          <cell r="B11182" t="str">
            <v>909420502</v>
          </cell>
          <cell r="BH11182">
            <v>30.78</v>
          </cell>
        </row>
        <row r="11183">
          <cell r="B11183" t="str">
            <v>909420520</v>
          </cell>
          <cell r="BH11183">
            <v>30.15</v>
          </cell>
        </row>
        <row r="11184">
          <cell r="B11184" t="str">
            <v>909420704</v>
          </cell>
          <cell r="BH11184">
            <v>122.44</v>
          </cell>
        </row>
        <row r="11185">
          <cell r="B11185" t="str">
            <v>909420705</v>
          </cell>
          <cell r="BH11185">
            <v>90.51</v>
          </cell>
        </row>
        <row r="11186">
          <cell r="B11186" t="str">
            <v>909429256</v>
          </cell>
          <cell r="BH11186">
            <v>64.69</v>
          </cell>
        </row>
        <row r="11187">
          <cell r="B11187" t="str">
            <v>909429702</v>
          </cell>
          <cell r="BH11187">
            <v>29.53</v>
          </cell>
        </row>
        <row r="11188">
          <cell r="B11188" t="str">
            <v>909530101</v>
          </cell>
          <cell r="BH11188">
            <v>49.49</v>
          </cell>
        </row>
        <row r="11189">
          <cell r="B11189">
            <v>900020198</v>
          </cell>
          <cell r="BH11189">
            <v>9.8000000000000007</v>
          </cell>
        </row>
        <row r="11190">
          <cell r="B11190" t="str">
            <v>900020251</v>
          </cell>
          <cell r="BH11190">
            <v>862.11</v>
          </cell>
        </row>
        <row r="11191">
          <cell r="B11191" t="str">
            <v>900020331</v>
          </cell>
          <cell r="BH11191">
            <v>79.099999999999994</v>
          </cell>
        </row>
        <row r="11192">
          <cell r="B11192">
            <v>900020332</v>
          </cell>
          <cell r="BH11192">
            <v>54.19</v>
          </cell>
        </row>
        <row r="11193">
          <cell r="B11193">
            <v>900020338</v>
          </cell>
          <cell r="BH11193">
            <v>360.24</v>
          </cell>
        </row>
        <row r="11194">
          <cell r="B11194" t="str">
            <v>900020365</v>
          </cell>
          <cell r="BH11194">
            <v>487.65600000000006</v>
          </cell>
        </row>
        <row r="11195">
          <cell r="B11195">
            <v>900020418</v>
          </cell>
          <cell r="BH11195">
            <v>772.58</v>
          </cell>
        </row>
        <row r="11196">
          <cell r="B11196">
            <v>900020419</v>
          </cell>
          <cell r="BH11196">
            <v>772.58</v>
          </cell>
        </row>
        <row r="11197">
          <cell r="B11197" t="str">
            <v>900020423</v>
          </cell>
          <cell r="BH11197">
            <v>879.57</v>
          </cell>
        </row>
        <row r="11198">
          <cell r="B11198">
            <v>900020464</v>
          </cell>
          <cell r="BH11198">
            <v>326.16000000000003</v>
          </cell>
        </row>
        <row r="11199">
          <cell r="B11199">
            <v>900020465</v>
          </cell>
          <cell r="BH11199">
            <v>508.76</v>
          </cell>
        </row>
        <row r="11200">
          <cell r="B11200">
            <v>900020467</v>
          </cell>
          <cell r="BH11200">
            <v>528.37</v>
          </cell>
        </row>
        <row r="11201">
          <cell r="B11201">
            <v>900020473</v>
          </cell>
          <cell r="BH11201">
            <v>276.2</v>
          </cell>
        </row>
        <row r="11202">
          <cell r="B11202">
            <v>900020493</v>
          </cell>
          <cell r="BH11202">
            <v>145.47</v>
          </cell>
        </row>
        <row r="11203">
          <cell r="B11203">
            <v>900020513</v>
          </cell>
          <cell r="BH11203">
            <v>772.58</v>
          </cell>
        </row>
        <row r="11204">
          <cell r="B11204">
            <v>900020514</v>
          </cell>
          <cell r="BH11204">
            <v>79.099999999999994</v>
          </cell>
        </row>
        <row r="11205">
          <cell r="B11205">
            <v>900020518</v>
          </cell>
          <cell r="BH11205">
            <v>236.09</v>
          </cell>
        </row>
        <row r="11206">
          <cell r="B11206" t="str">
            <v>900020525</v>
          </cell>
          <cell r="BH11206">
            <v>301.70999999999998</v>
          </cell>
        </row>
        <row r="11207">
          <cell r="B11207">
            <v>900020538</v>
          </cell>
          <cell r="BH11207">
            <v>901.35</v>
          </cell>
        </row>
        <row r="11208">
          <cell r="B11208">
            <v>900020539</v>
          </cell>
          <cell r="BH11208">
            <v>941.31</v>
          </cell>
        </row>
        <row r="11209">
          <cell r="B11209" t="str">
            <v>900020602</v>
          </cell>
          <cell r="BH11209">
            <v>56.69</v>
          </cell>
        </row>
        <row r="11210">
          <cell r="B11210">
            <v>900020642</v>
          </cell>
          <cell r="BH11210">
            <v>1449.3</v>
          </cell>
        </row>
        <row r="11211">
          <cell r="B11211" t="str">
            <v>900020661</v>
          </cell>
          <cell r="BH11211">
            <v>345.21</v>
          </cell>
        </row>
        <row r="11212">
          <cell r="B11212" t="str">
            <v>900020663</v>
          </cell>
          <cell r="BH11212">
            <v>117.28</v>
          </cell>
        </row>
        <row r="11213">
          <cell r="B11213">
            <v>900020680</v>
          </cell>
          <cell r="BH11213">
            <v>5.01</v>
          </cell>
        </row>
        <row r="11214">
          <cell r="B11214" t="str">
            <v>900020727</v>
          </cell>
          <cell r="BH11214" t="e">
            <v>#N/A</v>
          </cell>
        </row>
        <row r="11215">
          <cell r="B11215">
            <v>900020755</v>
          </cell>
          <cell r="BH11215">
            <v>862.82</v>
          </cell>
        </row>
        <row r="11216">
          <cell r="B11216">
            <v>900020765</v>
          </cell>
          <cell r="BH11216">
            <v>537.82000000000005</v>
          </cell>
        </row>
        <row r="11217">
          <cell r="B11217" t="str">
            <v>900020796</v>
          </cell>
          <cell r="BH11217">
            <v>37.93</v>
          </cell>
        </row>
        <row r="11218">
          <cell r="B11218" t="str">
            <v>900020806</v>
          </cell>
          <cell r="BH11218" t="e">
            <v>#N/A</v>
          </cell>
        </row>
        <row r="11219">
          <cell r="B11219" t="str">
            <v>900020856</v>
          </cell>
          <cell r="BH11219">
            <v>40.58</v>
          </cell>
        </row>
        <row r="11220">
          <cell r="B11220" t="str">
            <v>900020863</v>
          </cell>
          <cell r="BH11220">
            <v>99.55</v>
          </cell>
        </row>
        <row r="11221">
          <cell r="B11221">
            <v>900020865</v>
          </cell>
          <cell r="BH11221">
            <v>117.73</v>
          </cell>
        </row>
        <row r="11222">
          <cell r="B11222" t="str">
            <v>900020867</v>
          </cell>
          <cell r="BH11222">
            <v>204.77</v>
          </cell>
        </row>
        <row r="11223">
          <cell r="B11223" t="str">
            <v>900020896</v>
          </cell>
          <cell r="BH11223">
            <v>103.52</v>
          </cell>
        </row>
        <row r="11224">
          <cell r="B11224">
            <v>900020899</v>
          </cell>
          <cell r="BH11224">
            <v>16.53</v>
          </cell>
        </row>
        <row r="11225">
          <cell r="B11225" t="str">
            <v>900020904</v>
          </cell>
          <cell r="BH11225">
            <v>89.19</v>
          </cell>
        </row>
        <row r="11226">
          <cell r="B11226">
            <v>900020908</v>
          </cell>
          <cell r="BH11226">
            <v>237.62</v>
          </cell>
        </row>
        <row r="11227">
          <cell r="B11227">
            <v>900020922</v>
          </cell>
          <cell r="BH11227">
            <v>178.89</v>
          </cell>
        </row>
        <row r="11228">
          <cell r="B11228" t="str">
            <v>900020984</v>
          </cell>
          <cell r="BH11228">
            <v>79.099999999999994</v>
          </cell>
        </row>
        <row r="11229">
          <cell r="B11229" t="str">
            <v>900021017</v>
          </cell>
          <cell r="BH11229">
            <v>377</v>
          </cell>
        </row>
        <row r="11230">
          <cell r="B11230">
            <v>900021019</v>
          </cell>
          <cell r="BH11230">
            <v>4844.3599999999997</v>
          </cell>
        </row>
        <row r="11231">
          <cell r="B11231">
            <v>900021060</v>
          </cell>
          <cell r="BH11231">
            <v>798.66</v>
          </cell>
        </row>
        <row r="11232">
          <cell r="B11232">
            <v>900021066</v>
          </cell>
          <cell r="BH11232">
            <v>490.7</v>
          </cell>
        </row>
        <row r="11233">
          <cell r="B11233" t="str">
            <v>900021080</v>
          </cell>
          <cell r="BH11233">
            <v>129.02000000000001</v>
          </cell>
        </row>
        <row r="11234">
          <cell r="B11234">
            <v>900021081</v>
          </cell>
          <cell r="BH11234">
            <v>264.33999999999997</v>
          </cell>
        </row>
        <row r="11235">
          <cell r="B11235">
            <v>900021083</v>
          </cell>
          <cell r="BH11235">
            <v>315.98</v>
          </cell>
        </row>
        <row r="11236">
          <cell r="B11236">
            <v>900021085</v>
          </cell>
          <cell r="BH11236">
            <v>324.89999999999998</v>
          </cell>
        </row>
        <row r="11237">
          <cell r="B11237">
            <v>900021128</v>
          </cell>
          <cell r="BH11237">
            <v>230.98</v>
          </cell>
        </row>
        <row r="11238">
          <cell r="B11238">
            <v>900021196</v>
          </cell>
          <cell r="BH11238">
            <v>3303.3</v>
          </cell>
        </row>
        <row r="11239">
          <cell r="B11239">
            <v>900021245</v>
          </cell>
          <cell r="BH11239">
            <v>346.47</v>
          </cell>
        </row>
        <row r="11240">
          <cell r="B11240">
            <v>900021246</v>
          </cell>
          <cell r="BH11240">
            <v>577.45000000000005</v>
          </cell>
        </row>
        <row r="11241">
          <cell r="B11241">
            <v>900021279</v>
          </cell>
          <cell r="BH11241">
            <v>5569.2</v>
          </cell>
        </row>
        <row r="11242">
          <cell r="B11242" t="str">
            <v>900021299</v>
          </cell>
          <cell r="BH11242">
            <v>64.33</v>
          </cell>
        </row>
        <row r="11243">
          <cell r="B11243" t="str">
            <v>900021346</v>
          </cell>
          <cell r="BH11243">
            <v>225.52</v>
          </cell>
        </row>
        <row r="11244">
          <cell r="B11244">
            <v>900021440</v>
          </cell>
          <cell r="BH11244">
            <v>118.13</v>
          </cell>
        </row>
        <row r="11245">
          <cell r="B11245">
            <v>900021514</v>
          </cell>
          <cell r="BH11245">
            <v>1372.89</v>
          </cell>
        </row>
        <row r="11246">
          <cell r="B11246">
            <v>900021525</v>
          </cell>
          <cell r="BH11246">
            <v>798.66</v>
          </cell>
        </row>
        <row r="11247">
          <cell r="B11247">
            <v>900021690</v>
          </cell>
          <cell r="BH11247">
            <v>863.63</v>
          </cell>
        </row>
        <row r="11248">
          <cell r="B11248">
            <v>900021691</v>
          </cell>
          <cell r="BH11248">
            <v>267.08</v>
          </cell>
        </row>
        <row r="11249">
          <cell r="B11249">
            <v>900021739</v>
          </cell>
          <cell r="BH11249">
            <v>1536.01</v>
          </cell>
        </row>
        <row r="11250">
          <cell r="B11250" t="str">
            <v>900021770</v>
          </cell>
          <cell r="BH11250">
            <v>1913.49</v>
          </cell>
        </row>
        <row r="11251">
          <cell r="B11251" t="str">
            <v>900021771</v>
          </cell>
          <cell r="BH11251">
            <v>1913.49</v>
          </cell>
        </row>
        <row r="11252">
          <cell r="B11252">
            <v>900021772</v>
          </cell>
          <cell r="BH11252">
            <v>1913.49</v>
          </cell>
        </row>
        <row r="11253">
          <cell r="B11253" t="str">
            <v>900021860</v>
          </cell>
          <cell r="BH11253" t="e">
            <v>#N/A</v>
          </cell>
        </row>
        <row r="11254">
          <cell r="B11254" t="str">
            <v>900021861</v>
          </cell>
          <cell r="BH11254" t="e">
            <v>#N/A</v>
          </cell>
        </row>
        <row r="11255">
          <cell r="B11255" t="str">
            <v>900021863</v>
          </cell>
          <cell r="BH11255">
            <v>94.98</v>
          </cell>
        </row>
        <row r="11256">
          <cell r="B11256" t="str">
            <v>900021864</v>
          </cell>
          <cell r="BH11256">
            <v>93.17</v>
          </cell>
        </row>
        <row r="11257">
          <cell r="B11257" t="str">
            <v>900021892</v>
          </cell>
          <cell r="BH11257">
            <v>408.57</v>
          </cell>
        </row>
        <row r="11258">
          <cell r="B11258" t="str">
            <v>900021894</v>
          </cell>
          <cell r="BH11258">
            <v>205.86</v>
          </cell>
        </row>
        <row r="11259">
          <cell r="B11259">
            <v>900022381</v>
          </cell>
          <cell r="BH11259">
            <v>879.57</v>
          </cell>
        </row>
        <row r="11260">
          <cell r="B11260">
            <v>900022465</v>
          </cell>
          <cell r="BH11260">
            <v>910.86</v>
          </cell>
        </row>
        <row r="11261">
          <cell r="B11261">
            <v>900022526</v>
          </cell>
          <cell r="BH11261">
            <v>326.16000000000003</v>
          </cell>
        </row>
        <row r="11262">
          <cell r="B11262">
            <v>900022528</v>
          </cell>
          <cell r="BH11262">
            <v>1100.92</v>
          </cell>
        </row>
        <row r="11263">
          <cell r="B11263">
            <v>900022579</v>
          </cell>
          <cell r="BH11263">
            <v>215.25</v>
          </cell>
        </row>
        <row r="11264">
          <cell r="B11264">
            <v>900022868</v>
          </cell>
          <cell r="BH11264">
            <v>227.02</v>
          </cell>
        </row>
        <row r="11265">
          <cell r="B11265">
            <v>900022873</v>
          </cell>
          <cell r="BH11265">
            <v>296.39999999999998</v>
          </cell>
        </row>
        <row r="11266">
          <cell r="B11266">
            <v>910000028</v>
          </cell>
          <cell r="BH11266">
            <v>26686.99</v>
          </cell>
        </row>
        <row r="11267">
          <cell r="B11267" t="str">
            <v>910000031</v>
          </cell>
          <cell r="BH11267">
            <v>2072.52</v>
          </cell>
        </row>
        <row r="11268">
          <cell r="B11268" t="str">
            <v>910000032</v>
          </cell>
          <cell r="BH11268">
            <v>370.25</v>
          </cell>
        </row>
        <row r="11269">
          <cell r="B11269" t="str">
            <v>910000070</v>
          </cell>
          <cell r="BH11269">
            <v>2210.9899999999998</v>
          </cell>
        </row>
        <row r="11270">
          <cell r="B11270">
            <v>910000073</v>
          </cell>
          <cell r="BH11270">
            <v>559.78</v>
          </cell>
        </row>
        <row r="11271">
          <cell r="B11271" t="str">
            <v>910000082</v>
          </cell>
          <cell r="BH11271">
            <v>486.14</v>
          </cell>
        </row>
        <row r="11272">
          <cell r="B11272" t="str">
            <v>910000086</v>
          </cell>
          <cell r="BH11272">
            <v>560.24</v>
          </cell>
        </row>
        <row r="11273">
          <cell r="B11273">
            <v>910000092</v>
          </cell>
          <cell r="BH11273">
            <v>183.25</v>
          </cell>
        </row>
        <row r="11274">
          <cell r="B11274">
            <v>910000106</v>
          </cell>
          <cell r="BH11274">
            <v>17839.45</v>
          </cell>
        </row>
        <row r="11275">
          <cell r="B11275" t="str">
            <v>910000108</v>
          </cell>
          <cell r="BH11275">
            <v>4549.3900000000003</v>
          </cell>
        </row>
        <row r="11276">
          <cell r="B11276">
            <v>910000109</v>
          </cell>
          <cell r="BH11276">
            <v>1802.86</v>
          </cell>
        </row>
        <row r="11277">
          <cell r="B11277">
            <v>910000135</v>
          </cell>
          <cell r="BH11277">
            <v>1967.04</v>
          </cell>
        </row>
        <row r="11278">
          <cell r="B11278">
            <v>910000202</v>
          </cell>
          <cell r="BH11278">
            <v>4821.95</v>
          </cell>
        </row>
        <row r="11279">
          <cell r="B11279" t="str">
            <v>910000216</v>
          </cell>
          <cell r="BH11279">
            <v>136.57</v>
          </cell>
        </row>
        <row r="11280">
          <cell r="B11280">
            <v>910000290</v>
          </cell>
          <cell r="BH11280">
            <v>5269.18</v>
          </cell>
        </row>
        <row r="11281">
          <cell r="B11281" t="str">
            <v>910000295</v>
          </cell>
          <cell r="BH11281">
            <v>10988.68</v>
          </cell>
        </row>
        <row r="11282">
          <cell r="B11282">
            <v>910000309</v>
          </cell>
          <cell r="BH11282">
            <v>2358.15</v>
          </cell>
        </row>
        <row r="11283">
          <cell r="B11283" t="str">
            <v>910000369</v>
          </cell>
          <cell r="BH11283">
            <v>97.27</v>
          </cell>
        </row>
        <row r="11284">
          <cell r="B11284" t="str">
            <v>910000554</v>
          </cell>
          <cell r="BH11284">
            <v>2419.5</v>
          </cell>
        </row>
        <row r="11285">
          <cell r="B11285" t="str">
            <v>910000600</v>
          </cell>
          <cell r="BH11285">
            <v>3538.31</v>
          </cell>
        </row>
        <row r="11286">
          <cell r="B11286" t="str">
            <v>910000618</v>
          </cell>
          <cell r="BH11286">
            <v>1455.64</v>
          </cell>
        </row>
        <row r="11287">
          <cell r="B11287" t="str">
            <v>910000625</v>
          </cell>
          <cell r="BH11287">
            <v>9938.91</v>
          </cell>
        </row>
        <row r="11288">
          <cell r="B11288" t="str">
            <v>910000626</v>
          </cell>
          <cell r="BH11288">
            <v>68346.17</v>
          </cell>
        </row>
        <row r="11289">
          <cell r="B11289" t="str">
            <v>910000635</v>
          </cell>
          <cell r="BH11289">
            <v>3243.34</v>
          </cell>
        </row>
        <row r="11290">
          <cell r="B11290" t="str">
            <v>910000636</v>
          </cell>
          <cell r="BH11290">
            <v>3061.05</v>
          </cell>
        </row>
        <row r="11291">
          <cell r="B11291" t="str">
            <v>910000672</v>
          </cell>
          <cell r="BH11291">
            <v>4229.3</v>
          </cell>
        </row>
        <row r="11292">
          <cell r="B11292" t="str">
            <v>910000673</v>
          </cell>
          <cell r="BH11292">
            <v>7708.34</v>
          </cell>
        </row>
        <row r="11293">
          <cell r="B11293" t="str">
            <v>910000674</v>
          </cell>
          <cell r="BH11293">
            <v>7708.34</v>
          </cell>
        </row>
        <row r="11294">
          <cell r="B11294">
            <v>910036214</v>
          </cell>
          <cell r="BH11294">
            <v>7502.1</v>
          </cell>
        </row>
        <row r="11295">
          <cell r="B11295" t="str">
            <v>910000699</v>
          </cell>
          <cell r="BH11295">
            <v>181.94</v>
          </cell>
        </row>
        <row r="11296">
          <cell r="B11296" t="str">
            <v>910000700</v>
          </cell>
          <cell r="BH11296">
            <v>515.54</v>
          </cell>
        </row>
        <row r="11297">
          <cell r="B11297">
            <v>910000758</v>
          </cell>
          <cell r="BH11297">
            <v>2152.54</v>
          </cell>
        </row>
        <row r="11298">
          <cell r="B11298">
            <v>910000768</v>
          </cell>
          <cell r="BH11298">
            <v>5561.72</v>
          </cell>
        </row>
        <row r="11299">
          <cell r="B11299">
            <v>910000838</v>
          </cell>
          <cell r="BH11299">
            <v>1207.4000000000001</v>
          </cell>
        </row>
        <row r="11300">
          <cell r="B11300">
            <v>910000856</v>
          </cell>
          <cell r="BH11300">
            <v>7708.34</v>
          </cell>
        </row>
        <row r="11301">
          <cell r="B11301" t="str">
            <v>910000876</v>
          </cell>
          <cell r="BH11301">
            <v>3932.86</v>
          </cell>
        </row>
        <row r="11302">
          <cell r="B11302" t="str">
            <v>910000877</v>
          </cell>
          <cell r="BH11302">
            <v>3932.86</v>
          </cell>
        </row>
        <row r="11303">
          <cell r="B11303">
            <v>910000952</v>
          </cell>
          <cell r="BH11303">
            <v>661.31</v>
          </cell>
        </row>
        <row r="11304">
          <cell r="B11304" t="str">
            <v>910001121</v>
          </cell>
          <cell r="BH11304">
            <v>26686.99</v>
          </cell>
        </row>
        <row r="11305">
          <cell r="B11305" t="str">
            <v>910001130</v>
          </cell>
          <cell r="BH11305">
            <v>556.16</v>
          </cell>
        </row>
        <row r="11306">
          <cell r="B11306" t="str">
            <v>910001196</v>
          </cell>
          <cell r="BH11306">
            <v>6971.98</v>
          </cell>
        </row>
        <row r="11307">
          <cell r="B11307" t="str">
            <v>910001236</v>
          </cell>
          <cell r="BH11307">
            <v>896.4</v>
          </cell>
        </row>
        <row r="11308">
          <cell r="B11308">
            <v>910001260</v>
          </cell>
          <cell r="BH11308">
            <v>7506.33</v>
          </cell>
        </row>
        <row r="11309">
          <cell r="B11309">
            <v>910036894</v>
          </cell>
          <cell r="BH11309">
            <v>7891.74</v>
          </cell>
        </row>
        <row r="11310">
          <cell r="B11310" t="str">
            <v>910001292</v>
          </cell>
          <cell r="BH11310">
            <v>1143.8800000000001</v>
          </cell>
        </row>
        <row r="11311">
          <cell r="B11311" t="str">
            <v>910001297</v>
          </cell>
          <cell r="BH11311">
            <v>4982.8900000000003</v>
          </cell>
        </row>
        <row r="11312">
          <cell r="B11312" t="str">
            <v>910001298</v>
          </cell>
          <cell r="BH11312">
            <v>4982.8900000000003</v>
          </cell>
        </row>
        <row r="11313">
          <cell r="B11313" t="str">
            <v>910001348</v>
          </cell>
          <cell r="BH11313">
            <v>3271.84</v>
          </cell>
        </row>
        <row r="11314">
          <cell r="B11314">
            <v>910001349</v>
          </cell>
          <cell r="BH11314">
            <v>4347.2</v>
          </cell>
        </row>
        <row r="11315">
          <cell r="B11315" t="str">
            <v>910001350</v>
          </cell>
          <cell r="BH11315">
            <v>5428.8</v>
          </cell>
        </row>
        <row r="11316">
          <cell r="B11316" t="str">
            <v>910001366</v>
          </cell>
          <cell r="BH11316">
            <v>3271.84</v>
          </cell>
        </row>
        <row r="11317">
          <cell r="B11317" t="str">
            <v>910001367</v>
          </cell>
          <cell r="BH11317">
            <v>4347.2</v>
          </cell>
        </row>
        <row r="11318">
          <cell r="B11318" t="str">
            <v>910001368</v>
          </cell>
          <cell r="BH11318">
            <v>5428.8</v>
          </cell>
        </row>
        <row r="11319">
          <cell r="B11319">
            <v>910001502</v>
          </cell>
          <cell r="BH11319">
            <v>2428.14</v>
          </cell>
        </row>
        <row r="11320">
          <cell r="B11320">
            <v>910001579</v>
          </cell>
          <cell r="BH11320">
            <v>6378.15</v>
          </cell>
        </row>
        <row r="11321">
          <cell r="B11321">
            <v>910001591</v>
          </cell>
          <cell r="BH11321">
            <v>50200.04</v>
          </cell>
        </row>
        <row r="11322">
          <cell r="B11322">
            <v>910001595</v>
          </cell>
          <cell r="BH11322">
            <v>972.62</v>
          </cell>
        </row>
        <row r="11323">
          <cell r="B11323" t="str">
            <v>910001604</v>
          </cell>
          <cell r="BH11323">
            <v>2615.4499999999998</v>
          </cell>
        </row>
        <row r="11324">
          <cell r="B11324" t="str">
            <v>910001606</v>
          </cell>
          <cell r="BH11324">
            <v>12053.97</v>
          </cell>
        </row>
        <row r="11325">
          <cell r="B11325">
            <v>910001620</v>
          </cell>
          <cell r="BH11325">
            <v>7715.92</v>
          </cell>
        </row>
        <row r="11326">
          <cell r="B11326">
            <v>910001628</v>
          </cell>
          <cell r="BH11326">
            <v>353</v>
          </cell>
        </row>
        <row r="11327">
          <cell r="B11327" t="str">
            <v>910001659</v>
          </cell>
          <cell r="BH11327">
            <v>301.13</v>
          </cell>
        </row>
        <row r="11328">
          <cell r="B11328">
            <v>910001661</v>
          </cell>
          <cell r="BH11328">
            <v>12589.69</v>
          </cell>
        </row>
        <row r="11329">
          <cell r="B11329" t="str">
            <v>910001669</v>
          </cell>
          <cell r="BH11329" t="e">
            <v>#N/A</v>
          </cell>
        </row>
        <row r="11330">
          <cell r="B11330">
            <v>910001683</v>
          </cell>
          <cell r="BH11330">
            <v>4377.37</v>
          </cell>
        </row>
        <row r="11331">
          <cell r="B11331">
            <v>910001695</v>
          </cell>
          <cell r="BH11331">
            <v>6971.98</v>
          </cell>
        </row>
        <row r="11332">
          <cell r="B11332" t="str">
            <v>910001739</v>
          </cell>
          <cell r="BH11332">
            <v>359.88</v>
          </cell>
        </row>
        <row r="11333">
          <cell r="B11333" t="str">
            <v>910001744</v>
          </cell>
          <cell r="BH11333">
            <v>27495.7</v>
          </cell>
        </row>
        <row r="11334">
          <cell r="B11334">
            <v>910037215</v>
          </cell>
          <cell r="BH11334">
            <v>2212.38</v>
          </cell>
        </row>
        <row r="11335">
          <cell r="B11335" t="str">
            <v>910001786</v>
          </cell>
          <cell r="BH11335">
            <v>65.89</v>
          </cell>
        </row>
        <row r="11336">
          <cell r="B11336" t="str">
            <v>910001787</v>
          </cell>
          <cell r="BH11336">
            <v>65.89</v>
          </cell>
        </row>
        <row r="11337">
          <cell r="B11337" t="str">
            <v>910001788</v>
          </cell>
          <cell r="BH11337">
            <v>65.89</v>
          </cell>
        </row>
        <row r="11338">
          <cell r="B11338" t="str">
            <v>910001891</v>
          </cell>
          <cell r="BH11338">
            <v>2271.92</v>
          </cell>
        </row>
        <row r="11339">
          <cell r="B11339">
            <v>910001977</v>
          </cell>
          <cell r="BH11339">
            <v>133.71</v>
          </cell>
        </row>
        <row r="11340">
          <cell r="B11340">
            <v>910001978</v>
          </cell>
          <cell r="BH11340">
            <v>184.73</v>
          </cell>
        </row>
        <row r="11341">
          <cell r="B11341" t="str">
            <v>910001982</v>
          </cell>
          <cell r="BH11341">
            <v>879.57</v>
          </cell>
        </row>
        <row r="11342">
          <cell r="B11342" t="str">
            <v>910001986</v>
          </cell>
          <cell r="BH11342">
            <v>270.67</v>
          </cell>
        </row>
        <row r="11343">
          <cell r="B11343">
            <v>910002028</v>
          </cell>
          <cell r="BH11343">
            <v>153.11000000000001</v>
          </cell>
        </row>
        <row r="11344">
          <cell r="B11344" t="str">
            <v>910002032</v>
          </cell>
          <cell r="BH11344">
            <v>190.81</v>
          </cell>
        </row>
        <row r="11345">
          <cell r="B11345" t="str">
            <v>910002033</v>
          </cell>
          <cell r="BH11345">
            <v>190.81</v>
          </cell>
        </row>
        <row r="11346">
          <cell r="B11346" t="str">
            <v>910002165</v>
          </cell>
          <cell r="BH11346">
            <v>625.96</v>
          </cell>
        </row>
        <row r="11347">
          <cell r="B11347">
            <v>910037299</v>
          </cell>
          <cell r="BH11347">
            <v>5935.38</v>
          </cell>
        </row>
        <row r="11348">
          <cell r="B11348">
            <v>910002315</v>
          </cell>
          <cell r="BH11348">
            <v>1103.6500000000001</v>
          </cell>
        </row>
        <row r="11349">
          <cell r="B11349">
            <v>910002317</v>
          </cell>
          <cell r="BH11349">
            <v>28524.240000000002</v>
          </cell>
        </row>
        <row r="11350">
          <cell r="B11350">
            <v>910002318</v>
          </cell>
          <cell r="BH11350">
            <v>27901.14</v>
          </cell>
        </row>
        <row r="11351">
          <cell r="B11351">
            <v>910002319</v>
          </cell>
          <cell r="BH11351">
            <v>28524.240000000002</v>
          </cell>
        </row>
        <row r="11352">
          <cell r="B11352">
            <v>910002320</v>
          </cell>
          <cell r="BH11352">
            <v>24785.61</v>
          </cell>
        </row>
        <row r="11353">
          <cell r="B11353">
            <v>910002328</v>
          </cell>
          <cell r="BH11353">
            <v>2784.46</v>
          </cell>
        </row>
        <row r="11354">
          <cell r="B11354">
            <v>910002370</v>
          </cell>
          <cell r="BH11354">
            <v>17302</v>
          </cell>
        </row>
        <row r="11355">
          <cell r="B11355">
            <v>910002371</v>
          </cell>
          <cell r="BH11355">
            <v>26774</v>
          </cell>
        </row>
        <row r="11356">
          <cell r="B11356" t="str">
            <v>910002674</v>
          </cell>
          <cell r="BH11356">
            <v>26170.3</v>
          </cell>
        </row>
        <row r="11357">
          <cell r="B11357">
            <v>910002769</v>
          </cell>
          <cell r="BH11357">
            <v>28132.71</v>
          </cell>
        </row>
        <row r="11358">
          <cell r="B11358">
            <v>910002770</v>
          </cell>
          <cell r="BH11358">
            <v>26724.15</v>
          </cell>
        </row>
        <row r="11359">
          <cell r="B11359">
            <v>910038058</v>
          </cell>
          <cell r="BH11359">
            <v>9287.1</v>
          </cell>
        </row>
        <row r="11360">
          <cell r="B11360">
            <v>910038117</v>
          </cell>
          <cell r="BH11360">
            <v>9611.4599999999991</v>
          </cell>
        </row>
        <row r="11361">
          <cell r="B11361" t="str">
            <v>910002897</v>
          </cell>
          <cell r="BH11361">
            <v>2732.96</v>
          </cell>
        </row>
        <row r="11362">
          <cell r="B11362" t="str">
            <v>910002917</v>
          </cell>
          <cell r="BH11362">
            <v>287.43</v>
          </cell>
        </row>
        <row r="11363">
          <cell r="B11363" t="str">
            <v>910002946</v>
          </cell>
          <cell r="BH11363">
            <v>190.69</v>
          </cell>
        </row>
        <row r="11364">
          <cell r="B11364" t="str">
            <v>910002947</v>
          </cell>
          <cell r="BH11364">
            <v>222.42</v>
          </cell>
        </row>
        <row r="11365">
          <cell r="B11365" t="str">
            <v>910002948</v>
          </cell>
          <cell r="BH11365">
            <v>222.84</v>
          </cell>
        </row>
        <row r="11366">
          <cell r="B11366" t="str">
            <v>910002950</v>
          </cell>
          <cell r="BH11366">
            <v>329.21</v>
          </cell>
        </row>
        <row r="11367">
          <cell r="B11367" t="str">
            <v>910002951</v>
          </cell>
          <cell r="BH11367" t="e">
            <v>#N/A</v>
          </cell>
        </row>
        <row r="11368">
          <cell r="B11368" t="str">
            <v>910003024</v>
          </cell>
          <cell r="BH11368">
            <v>309.75</v>
          </cell>
        </row>
        <row r="11369">
          <cell r="B11369">
            <v>910003025</v>
          </cell>
          <cell r="BH11369">
            <v>673.32</v>
          </cell>
        </row>
        <row r="11370">
          <cell r="B11370" t="str">
            <v>910003039</v>
          </cell>
          <cell r="BH11370">
            <v>125.94</v>
          </cell>
        </row>
        <row r="11371">
          <cell r="B11371">
            <v>910003048</v>
          </cell>
          <cell r="BH11371">
            <v>1773.38</v>
          </cell>
        </row>
        <row r="11372">
          <cell r="B11372" t="str">
            <v>910003101</v>
          </cell>
          <cell r="BH11372">
            <v>1898.13</v>
          </cell>
        </row>
        <row r="11373">
          <cell r="B11373">
            <v>910003135</v>
          </cell>
          <cell r="BH11373">
            <v>5943.16</v>
          </cell>
        </row>
        <row r="11374">
          <cell r="B11374" t="str">
            <v>910003159</v>
          </cell>
          <cell r="BH11374">
            <v>3061.05</v>
          </cell>
        </row>
        <row r="11375">
          <cell r="B11375">
            <v>910003192</v>
          </cell>
          <cell r="BH11375">
            <v>7708.34</v>
          </cell>
        </row>
        <row r="11376">
          <cell r="B11376" t="str">
            <v>910003193</v>
          </cell>
          <cell r="BH11376">
            <v>7708.34</v>
          </cell>
        </row>
        <row r="11377">
          <cell r="B11377" t="str">
            <v>910003213</v>
          </cell>
          <cell r="BH11377">
            <v>3180.73</v>
          </cell>
        </row>
        <row r="11378">
          <cell r="B11378">
            <v>910003214</v>
          </cell>
          <cell r="BH11378">
            <v>3635.08</v>
          </cell>
        </row>
        <row r="11379">
          <cell r="B11379" t="str">
            <v>910003344</v>
          </cell>
          <cell r="BH11379">
            <v>428.94</v>
          </cell>
        </row>
        <row r="11380">
          <cell r="B11380" t="str">
            <v>910003345</v>
          </cell>
          <cell r="BH11380">
            <v>392.12</v>
          </cell>
        </row>
        <row r="11381">
          <cell r="B11381">
            <v>910003361</v>
          </cell>
          <cell r="BH11381">
            <v>204.25</v>
          </cell>
        </row>
        <row r="11382">
          <cell r="B11382" t="str">
            <v>910003398</v>
          </cell>
          <cell r="BH11382">
            <v>848.98</v>
          </cell>
        </row>
        <row r="11383">
          <cell r="B11383" t="str">
            <v>910003399</v>
          </cell>
          <cell r="BH11383">
            <v>290.93</v>
          </cell>
        </row>
        <row r="11384">
          <cell r="B11384" t="str">
            <v>910003409</v>
          </cell>
          <cell r="BH11384">
            <v>6070.38</v>
          </cell>
        </row>
        <row r="11385">
          <cell r="B11385" t="str">
            <v>910003410</v>
          </cell>
          <cell r="BH11385">
            <v>289.51</v>
          </cell>
        </row>
        <row r="11386">
          <cell r="B11386" t="str">
            <v>910003411</v>
          </cell>
          <cell r="BH11386">
            <v>289.51</v>
          </cell>
        </row>
        <row r="11387">
          <cell r="B11387" t="str">
            <v>910003412</v>
          </cell>
          <cell r="BH11387">
            <v>1399.5</v>
          </cell>
        </row>
        <row r="11388">
          <cell r="B11388" t="str">
            <v>910003413</v>
          </cell>
          <cell r="BH11388">
            <v>339.47</v>
          </cell>
        </row>
        <row r="11389">
          <cell r="B11389" t="str">
            <v>910003415</v>
          </cell>
          <cell r="BH11389">
            <v>619.46</v>
          </cell>
        </row>
        <row r="11390">
          <cell r="B11390" t="str">
            <v>910003416</v>
          </cell>
          <cell r="BH11390">
            <v>1548.58</v>
          </cell>
        </row>
        <row r="11391">
          <cell r="B11391" t="str">
            <v>910003570</v>
          </cell>
          <cell r="BH11391">
            <v>208.08</v>
          </cell>
        </row>
        <row r="11392">
          <cell r="B11392" t="str">
            <v>910003576</v>
          </cell>
          <cell r="BH11392">
            <v>62.84</v>
          </cell>
        </row>
        <row r="11393">
          <cell r="B11393">
            <v>910003598</v>
          </cell>
          <cell r="BH11393">
            <v>4918.67</v>
          </cell>
        </row>
        <row r="11394">
          <cell r="B11394" t="str">
            <v>910003599</v>
          </cell>
          <cell r="BH11394">
            <v>4918.67</v>
          </cell>
        </row>
        <row r="11395">
          <cell r="B11395" t="str">
            <v>910003601</v>
          </cell>
          <cell r="BH11395">
            <v>2892.94</v>
          </cell>
        </row>
        <row r="11396">
          <cell r="B11396" t="str">
            <v>910003603</v>
          </cell>
          <cell r="BH11396">
            <v>4918.67</v>
          </cell>
        </row>
        <row r="11397">
          <cell r="B11397" t="str">
            <v>910003632</v>
          </cell>
          <cell r="BH11397">
            <v>7709.08</v>
          </cell>
        </row>
        <row r="11398">
          <cell r="B11398" t="str">
            <v>910003730</v>
          </cell>
          <cell r="BH11398">
            <v>3538.31</v>
          </cell>
        </row>
        <row r="11399">
          <cell r="B11399">
            <v>910003789</v>
          </cell>
          <cell r="BH11399">
            <v>10820.4</v>
          </cell>
        </row>
        <row r="11400">
          <cell r="B11400" t="str">
            <v>910003807</v>
          </cell>
          <cell r="BH11400">
            <v>931.81</v>
          </cell>
        </row>
        <row r="11401">
          <cell r="B11401" t="str">
            <v>910003847</v>
          </cell>
          <cell r="BH11401">
            <v>331.52</v>
          </cell>
        </row>
        <row r="11402">
          <cell r="B11402" t="str">
            <v>910003920</v>
          </cell>
          <cell r="BH11402">
            <v>368.34</v>
          </cell>
        </row>
        <row r="11403">
          <cell r="B11403" t="str">
            <v>910003922</v>
          </cell>
          <cell r="BH11403" t="e">
            <v>#N/A</v>
          </cell>
        </row>
        <row r="11404">
          <cell r="B11404" t="str">
            <v>910004012</v>
          </cell>
          <cell r="BH11404">
            <v>6120.29</v>
          </cell>
        </row>
        <row r="11405">
          <cell r="B11405" t="str">
            <v>910004013</v>
          </cell>
          <cell r="BH11405">
            <v>36958.68</v>
          </cell>
        </row>
        <row r="11406">
          <cell r="B11406" t="str">
            <v>910004014</v>
          </cell>
          <cell r="BH11406">
            <v>7071.89</v>
          </cell>
        </row>
        <row r="11407">
          <cell r="B11407" t="str">
            <v>910004125</v>
          </cell>
          <cell r="BH11407">
            <v>461.58</v>
          </cell>
        </row>
        <row r="11408">
          <cell r="B11408">
            <v>910004126</v>
          </cell>
          <cell r="BH11408">
            <v>403.24</v>
          </cell>
        </row>
        <row r="11409">
          <cell r="B11409" t="str">
            <v>910004210</v>
          </cell>
          <cell r="BH11409">
            <v>157.63</v>
          </cell>
        </row>
        <row r="11410">
          <cell r="B11410">
            <v>910004211</v>
          </cell>
          <cell r="BH11410">
            <v>153.79</v>
          </cell>
        </row>
        <row r="11411">
          <cell r="B11411" t="str">
            <v>910004220</v>
          </cell>
          <cell r="BH11411">
            <v>1308.69</v>
          </cell>
        </row>
        <row r="11412">
          <cell r="B11412" t="str">
            <v>910004244</v>
          </cell>
          <cell r="BH11412">
            <v>1772.81</v>
          </cell>
        </row>
        <row r="11413">
          <cell r="B11413" t="str">
            <v>910004346</v>
          </cell>
          <cell r="BH11413">
            <v>2048.81</v>
          </cell>
        </row>
        <row r="11414">
          <cell r="B11414" t="str">
            <v>910004500</v>
          </cell>
          <cell r="BH11414">
            <v>902.03</v>
          </cell>
        </row>
        <row r="11415">
          <cell r="B11415" t="str">
            <v>910004516</v>
          </cell>
          <cell r="BH11415" t="e">
            <v>#N/A</v>
          </cell>
        </row>
        <row r="11416">
          <cell r="B11416" t="str">
            <v>910004540</v>
          </cell>
          <cell r="BH11416">
            <v>13154.8</v>
          </cell>
        </row>
        <row r="11417">
          <cell r="B11417" t="str">
            <v>910004615</v>
          </cell>
          <cell r="BH11417">
            <v>3061.05</v>
          </cell>
        </row>
        <row r="11418">
          <cell r="B11418" t="str">
            <v>910004632</v>
          </cell>
          <cell r="BH11418">
            <v>451.89</v>
          </cell>
        </row>
        <row r="11419">
          <cell r="B11419" t="str">
            <v>910004695</v>
          </cell>
          <cell r="BH11419">
            <v>4.37</v>
          </cell>
        </row>
        <row r="11420">
          <cell r="B11420">
            <v>910004815</v>
          </cell>
          <cell r="BH11420">
            <v>17215.560000000001</v>
          </cell>
        </row>
        <row r="11421">
          <cell r="B11421" t="str">
            <v>910004923</v>
          </cell>
          <cell r="BH11421">
            <v>323.51</v>
          </cell>
        </row>
        <row r="11422">
          <cell r="B11422" t="str">
            <v>910038132</v>
          </cell>
          <cell r="BH11422">
            <v>7261.38</v>
          </cell>
        </row>
        <row r="11423">
          <cell r="B11423" t="str">
            <v>910005172</v>
          </cell>
          <cell r="BH11423">
            <v>659.44</v>
          </cell>
        </row>
        <row r="11424">
          <cell r="B11424" t="str">
            <v>910005173</v>
          </cell>
          <cell r="BH11424">
            <v>435.63</v>
          </cell>
        </row>
        <row r="11425">
          <cell r="B11425">
            <v>910005174</v>
          </cell>
          <cell r="BH11425">
            <v>435.86</v>
          </cell>
        </row>
        <row r="11426">
          <cell r="B11426">
            <v>910005196</v>
          </cell>
          <cell r="BH11426">
            <v>4094.48</v>
          </cell>
        </row>
        <row r="11427">
          <cell r="B11427">
            <v>910005407</v>
          </cell>
          <cell r="BH11427">
            <v>28304.41</v>
          </cell>
        </row>
        <row r="11428">
          <cell r="B11428">
            <v>910005408</v>
          </cell>
          <cell r="BH11428">
            <v>500.24</v>
          </cell>
        </row>
        <row r="11429">
          <cell r="B11429">
            <v>910005409</v>
          </cell>
          <cell r="BH11429">
            <v>608.51</v>
          </cell>
        </row>
        <row r="11430">
          <cell r="B11430" t="str">
            <v>910005565</v>
          </cell>
          <cell r="BH11430">
            <v>481.55</v>
          </cell>
        </row>
        <row r="11431">
          <cell r="B11431">
            <v>910005681</v>
          </cell>
          <cell r="BH11431">
            <v>3116.01</v>
          </cell>
        </row>
        <row r="11432">
          <cell r="B11432" t="str">
            <v>910005759</v>
          </cell>
          <cell r="BH11432">
            <v>49.32</v>
          </cell>
        </row>
        <row r="11433">
          <cell r="B11433">
            <v>910005787</v>
          </cell>
          <cell r="BH11433">
            <v>168.85</v>
          </cell>
        </row>
        <row r="11434">
          <cell r="B11434" t="str">
            <v>910005790</v>
          </cell>
          <cell r="BH11434">
            <v>1544.28</v>
          </cell>
        </row>
        <row r="11435">
          <cell r="B11435">
            <v>910005844</v>
          </cell>
          <cell r="BH11435">
            <v>2373.94</v>
          </cell>
        </row>
        <row r="11436">
          <cell r="B11436">
            <v>910005845</v>
          </cell>
          <cell r="BH11436">
            <v>1660.38</v>
          </cell>
        </row>
        <row r="11437">
          <cell r="B11437" t="str">
            <v>910005854</v>
          </cell>
          <cell r="BH11437">
            <v>2462.69</v>
          </cell>
        </row>
        <row r="11438">
          <cell r="B11438" t="str">
            <v>910005901</v>
          </cell>
          <cell r="BH11438">
            <v>1308.69</v>
          </cell>
        </row>
        <row r="11439">
          <cell r="B11439" t="str">
            <v>910005902</v>
          </cell>
          <cell r="BH11439">
            <v>1308.69</v>
          </cell>
        </row>
        <row r="11440">
          <cell r="B11440">
            <v>910005904</v>
          </cell>
          <cell r="BH11440">
            <v>4591.75</v>
          </cell>
        </row>
        <row r="11441">
          <cell r="B11441" t="str">
            <v>910005906</v>
          </cell>
          <cell r="BH11441">
            <v>32458.44</v>
          </cell>
        </row>
        <row r="11442">
          <cell r="B11442" t="str">
            <v>910005907</v>
          </cell>
          <cell r="BH11442">
            <v>32456.400000000001</v>
          </cell>
        </row>
        <row r="11443">
          <cell r="B11443" t="str">
            <v>910005932</v>
          </cell>
          <cell r="BH11443">
            <v>248.96</v>
          </cell>
        </row>
        <row r="11444">
          <cell r="B11444" t="str">
            <v>910006017</v>
          </cell>
          <cell r="BH11444">
            <v>182.72</v>
          </cell>
        </row>
        <row r="11445">
          <cell r="B11445" t="str">
            <v>910006118</v>
          </cell>
          <cell r="BH11445">
            <v>117.48</v>
          </cell>
        </row>
        <row r="11446">
          <cell r="B11446" t="str">
            <v>910006333</v>
          </cell>
          <cell r="BH11446">
            <v>95.95</v>
          </cell>
        </row>
        <row r="11447">
          <cell r="B11447">
            <v>910006552</v>
          </cell>
          <cell r="BH11447">
            <v>172.14</v>
          </cell>
        </row>
        <row r="11448">
          <cell r="B11448" t="str">
            <v>910006564</v>
          </cell>
          <cell r="BH11448">
            <v>7709.08</v>
          </cell>
        </row>
        <row r="11449">
          <cell r="B11449" t="str">
            <v>910006698</v>
          </cell>
          <cell r="BH11449">
            <v>2620.14</v>
          </cell>
        </row>
        <row r="11450">
          <cell r="B11450" t="str">
            <v>910006699</v>
          </cell>
          <cell r="BH11450">
            <v>2620.14</v>
          </cell>
        </row>
        <row r="11451">
          <cell r="B11451">
            <v>910006700</v>
          </cell>
          <cell r="BH11451">
            <v>2620.14</v>
          </cell>
        </row>
        <row r="11452">
          <cell r="B11452">
            <v>910006701</v>
          </cell>
          <cell r="BH11452">
            <v>2620.14</v>
          </cell>
        </row>
        <row r="11453">
          <cell r="B11453">
            <v>910006702</v>
          </cell>
          <cell r="BH11453">
            <v>2919.03</v>
          </cell>
        </row>
        <row r="11454">
          <cell r="B11454">
            <v>910006703</v>
          </cell>
          <cell r="BH11454">
            <v>3202.99</v>
          </cell>
        </row>
        <row r="11455">
          <cell r="B11455">
            <v>910006704</v>
          </cell>
          <cell r="BH11455">
            <v>2919.03</v>
          </cell>
        </row>
        <row r="11456">
          <cell r="B11456" t="str">
            <v>910006705</v>
          </cell>
          <cell r="BH11456">
            <v>3202.99</v>
          </cell>
        </row>
        <row r="11457">
          <cell r="B11457">
            <v>910006755</v>
          </cell>
          <cell r="BH11457">
            <v>30792.78</v>
          </cell>
        </row>
        <row r="11458">
          <cell r="B11458" t="str">
            <v>910006770</v>
          </cell>
          <cell r="BH11458">
            <v>8691.39</v>
          </cell>
        </row>
        <row r="11459">
          <cell r="B11459">
            <v>910006772</v>
          </cell>
          <cell r="BH11459">
            <v>8601.19</v>
          </cell>
        </row>
        <row r="11460">
          <cell r="B11460" t="str">
            <v>910006902</v>
          </cell>
          <cell r="BH11460">
            <v>9759.8799999999992</v>
          </cell>
        </row>
        <row r="11461">
          <cell r="B11461" t="str">
            <v>910006932</v>
          </cell>
          <cell r="BH11461">
            <v>8601.19</v>
          </cell>
        </row>
        <row r="11462">
          <cell r="B11462">
            <v>910006959</v>
          </cell>
          <cell r="BH11462">
            <v>832.16</v>
          </cell>
        </row>
        <row r="11463">
          <cell r="B11463">
            <v>910006970</v>
          </cell>
          <cell r="BH11463">
            <v>976.98</v>
          </cell>
        </row>
        <row r="11464">
          <cell r="B11464" t="str">
            <v>910006971</v>
          </cell>
          <cell r="BH11464">
            <v>894.02</v>
          </cell>
        </row>
        <row r="11465">
          <cell r="B11465" t="str">
            <v>910007077</v>
          </cell>
          <cell r="BH11465">
            <v>246.3</v>
          </cell>
        </row>
        <row r="11466">
          <cell r="B11466">
            <v>910038718</v>
          </cell>
          <cell r="BH11466">
            <v>5490.66</v>
          </cell>
        </row>
        <row r="11467">
          <cell r="B11467">
            <v>910007229</v>
          </cell>
          <cell r="BH11467">
            <v>2668.71</v>
          </cell>
        </row>
        <row r="11468">
          <cell r="B11468" t="str">
            <v>910007230</v>
          </cell>
          <cell r="BH11468">
            <v>2668.71</v>
          </cell>
        </row>
        <row r="11469">
          <cell r="B11469" t="str">
            <v>910007231</v>
          </cell>
          <cell r="BH11469">
            <v>2668.71</v>
          </cell>
        </row>
        <row r="11470">
          <cell r="B11470">
            <v>910007331</v>
          </cell>
          <cell r="BH11470">
            <v>5959.73</v>
          </cell>
        </row>
        <row r="11471">
          <cell r="B11471" t="str">
            <v>910007340</v>
          </cell>
          <cell r="BH11471">
            <v>3744.93</v>
          </cell>
        </row>
        <row r="11472">
          <cell r="B11472" t="str">
            <v>910007345</v>
          </cell>
          <cell r="BH11472">
            <v>104.36</v>
          </cell>
        </row>
        <row r="11473">
          <cell r="B11473" t="str">
            <v>910007346</v>
          </cell>
          <cell r="BH11473">
            <v>67.099999999999994</v>
          </cell>
        </row>
        <row r="11474">
          <cell r="B11474" t="str">
            <v>910007347</v>
          </cell>
          <cell r="BH11474">
            <v>67.099999999999994</v>
          </cell>
        </row>
        <row r="11475">
          <cell r="B11475" t="str">
            <v>910007348</v>
          </cell>
          <cell r="BH11475">
            <v>67.099999999999994</v>
          </cell>
        </row>
        <row r="11476">
          <cell r="B11476" t="str">
            <v>910007349</v>
          </cell>
          <cell r="BH11476">
            <v>67.099999999999994</v>
          </cell>
        </row>
        <row r="11477">
          <cell r="B11477" t="str">
            <v>910007350</v>
          </cell>
          <cell r="BH11477">
            <v>67.099999999999994</v>
          </cell>
        </row>
        <row r="11478">
          <cell r="B11478" t="str">
            <v>910007351</v>
          </cell>
          <cell r="BH11478">
            <v>104.36</v>
          </cell>
        </row>
        <row r="11479">
          <cell r="B11479">
            <v>910007369</v>
          </cell>
          <cell r="BH11479">
            <v>1985.01</v>
          </cell>
        </row>
        <row r="11480">
          <cell r="B11480">
            <v>910007374</v>
          </cell>
          <cell r="BH11480">
            <v>1585.61</v>
          </cell>
        </row>
        <row r="11481">
          <cell r="B11481" t="str">
            <v>910007386</v>
          </cell>
          <cell r="BH11481">
            <v>164.89</v>
          </cell>
        </row>
        <row r="11482">
          <cell r="B11482">
            <v>910007405</v>
          </cell>
          <cell r="BH11482">
            <v>330.15</v>
          </cell>
        </row>
        <row r="11483">
          <cell r="B11483">
            <v>910007409</v>
          </cell>
          <cell r="BH11483">
            <v>1899</v>
          </cell>
        </row>
        <row r="11484">
          <cell r="B11484">
            <v>910007433</v>
          </cell>
          <cell r="BH11484">
            <v>11686.14</v>
          </cell>
        </row>
        <row r="11485">
          <cell r="B11485">
            <v>910038719</v>
          </cell>
          <cell r="BH11485">
            <v>5505.96</v>
          </cell>
        </row>
        <row r="11486">
          <cell r="B11486" t="str">
            <v>910007567</v>
          </cell>
          <cell r="BH11486">
            <v>327.96</v>
          </cell>
        </row>
        <row r="11487">
          <cell r="B11487" t="str">
            <v>910007590</v>
          </cell>
          <cell r="BH11487">
            <v>6069</v>
          </cell>
        </row>
        <row r="11488">
          <cell r="B11488" t="str">
            <v>910007591</v>
          </cell>
          <cell r="BH11488">
            <v>331.29</v>
          </cell>
        </row>
        <row r="11489">
          <cell r="B11489" t="str">
            <v>910007593</v>
          </cell>
          <cell r="BH11489">
            <v>1967.33</v>
          </cell>
        </row>
        <row r="11490">
          <cell r="B11490" t="str">
            <v>910007594</v>
          </cell>
          <cell r="BH11490">
            <v>878.93</v>
          </cell>
        </row>
        <row r="11491">
          <cell r="B11491" t="str">
            <v>910007600</v>
          </cell>
          <cell r="BH11491">
            <v>7322.58</v>
          </cell>
        </row>
        <row r="11492">
          <cell r="B11492" t="str">
            <v>910007602</v>
          </cell>
          <cell r="BH11492">
            <v>881.69</v>
          </cell>
        </row>
        <row r="11493">
          <cell r="B11493">
            <v>910007741</v>
          </cell>
          <cell r="BH11493">
            <v>9828.41</v>
          </cell>
        </row>
        <row r="11494">
          <cell r="B11494" t="str">
            <v>910007750</v>
          </cell>
          <cell r="BH11494">
            <v>18.45</v>
          </cell>
        </row>
        <row r="11495">
          <cell r="B11495" t="str">
            <v>910007751</v>
          </cell>
          <cell r="BH11495">
            <v>74.97</v>
          </cell>
        </row>
        <row r="11496">
          <cell r="B11496" t="str">
            <v>910007773</v>
          </cell>
          <cell r="BH11496">
            <v>3381.96</v>
          </cell>
        </row>
        <row r="11497">
          <cell r="B11497" t="str">
            <v>910007913</v>
          </cell>
          <cell r="BH11497">
            <v>1120.03</v>
          </cell>
        </row>
        <row r="11498">
          <cell r="B11498" t="str">
            <v>910007944</v>
          </cell>
          <cell r="BH11498">
            <v>1653.6</v>
          </cell>
        </row>
        <row r="11499">
          <cell r="B11499">
            <v>910008031</v>
          </cell>
          <cell r="BH11499">
            <v>841.66</v>
          </cell>
        </row>
        <row r="11500">
          <cell r="B11500">
            <v>910038720</v>
          </cell>
          <cell r="BH11500">
            <v>5727.3</v>
          </cell>
        </row>
        <row r="11501">
          <cell r="B11501" t="str">
            <v>910008070</v>
          </cell>
          <cell r="BH11501">
            <v>1517.25</v>
          </cell>
        </row>
        <row r="11502">
          <cell r="B11502" t="str">
            <v>910008096</v>
          </cell>
          <cell r="BH11502">
            <v>10763.04</v>
          </cell>
        </row>
        <row r="11503">
          <cell r="B11503" t="str">
            <v>910008097</v>
          </cell>
          <cell r="BH11503">
            <v>434.35</v>
          </cell>
        </row>
        <row r="11504">
          <cell r="B11504" t="str">
            <v>910008118</v>
          </cell>
          <cell r="BH11504">
            <v>34.020000000000003</v>
          </cell>
        </row>
        <row r="11505">
          <cell r="B11505" t="str">
            <v>910008144</v>
          </cell>
          <cell r="BH11505">
            <v>1889.98</v>
          </cell>
        </row>
        <row r="11506">
          <cell r="B11506" t="str">
            <v>910008159</v>
          </cell>
          <cell r="BH11506">
            <v>99.75</v>
          </cell>
        </row>
        <row r="11507">
          <cell r="B11507">
            <v>910008179</v>
          </cell>
          <cell r="BH11507">
            <v>6088.62</v>
          </cell>
        </row>
        <row r="11508">
          <cell r="B11508">
            <v>910008180</v>
          </cell>
          <cell r="BH11508">
            <v>2354.98</v>
          </cell>
        </row>
        <row r="11509">
          <cell r="B11509">
            <v>910008194</v>
          </cell>
          <cell r="BH11509">
            <v>376.68</v>
          </cell>
        </row>
        <row r="11510">
          <cell r="B11510" t="str">
            <v>910008211</v>
          </cell>
          <cell r="BH11510">
            <v>11686.14</v>
          </cell>
        </row>
        <row r="11511">
          <cell r="B11511">
            <v>910008218</v>
          </cell>
          <cell r="BH11511">
            <v>105.65</v>
          </cell>
        </row>
        <row r="11512">
          <cell r="B11512" t="str">
            <v>910008314</v>
          </cell>
          <cell r="BH11512">
            <v>594.85</v>
          </cell>
        </row>
        <row r="11513">
          <cell r="B11513">
            <v>910008324</v>
          </cell>
          <cell r="BH11513">
            <v>1305.01</v>
          </cell>
        </row>
        <row r="11514">
          <cell r="B11514">
            <v>910008325</v>
          </cell>
          <cell r="BH11514">
            <v>1305.01</v>
          </cell>
        </row>
        <row r="11515">
          <cell r="B11515">
            <v>910008345</v>
          </cell>
          <cell r="BH11515">
            <v>536.82000000000005</v>
          </cell>
        </row>
        <row r="11516">
          <cell r="B11516" t="str">
            <v>910008348</v>
          </cell>
          <cell r="BH11516">
            <v>6070.38</v>
          </cell>
        </row>
        <row r="11517">
          <cell r="B11517" t="str">
            <v>910008354</v>
          </cell>
          <cell r="BH11517">
            <v>8601.19</v>
          </cell>
        </row>
        <row r="11518">
          <cell r="B11518">
            <v>910008357</v>
          </cell>
          <cell r="BH11518">
            <v>387.64</v>
          </cell>
        </row>
        <row r="11519">
          <cell r="B11519">
            <v>910038721</v>
          </cell>
          <cell r="BH11519">
            <v>8045.76</v>
          </cell>
        </row>
        <row r="11520">
          <cell r="B11520" t="str">
            <v>910010801</v>
          </cell>
          <cell r="BH11520">
            <v>266.04000000000002</v>
          </cell>
        </row>
        <row r="11521">
          <cell r="B11521" t="str">
            <v>910010802</v>
          </cell>
          <cell r="BH11521">
            <v>101.61</v>
          </cell>
        </row>
        <row r="11522">
          <cell r="B11522" t="str">
            <v>910008496</v>
          </cell>
          <cell r="BH11522">
            <v>3506.46</v>
          </cell>
        </row>
        <row r="11523">
          <cell r="B11523" t="str">
            <v>910008505</v>
          </cell>
          <cell r="BH11523">
            <v>11754.06</v>
          </cell>
        </row>
        <row r="11524">
          <cell r="B11524" t="str">
            <v>910008506</v>
          </cell>
          <cell r="BH11524">
            <v>11754.06</v>
          </cell>
        </row>
        <row r="11525">
          <cell r="B11525">
            <v>910008507</v>
          </cell>
          <cell r="BH11525">
            <v>11754.06</v>
          </cell>
        </row>
        <row r="11526">
          <cell r="B11526">
            <v>910008508</v>
          </cell>
          <cell r="BH11526">
            <v>11754.06</v>
          </cell>
        </row>
        <row r="11527">
          <cell r="B11527">
            <v>910008509</v>
          </cell>
          <cell r="BH11527">
            <v>11754.06</v>
          </cell>
        </row>
        <row r="11528">
          <cell r="B11528" t="str">
            <v>910008511</v>
          </cell>
          <cell r="BH11528">
            <v>11754.06</v>
          </cell>
        </row>
        <row r="11529">
          <cell r="B11529">
            <v>910008512</v>
          </cell>
          <cell r="BH11529">
            <v>11754.06</v>
          </cell>
        </row>
        <row r="11530">
          <cell r="B11530">
            <v>910008513</v>
          </cell>
          <cell r="BH11530">
            <v>17774.78</v>
          </cell>
        </row>
        <row r="11531">
          <cell r="B11531">
            <v>910008514</v>
          </cell>
          <cell r="BH11531">
            <v>15618.14</v>
          </cell>
        </row>
        <row r="11532">
          <cell r="B11532">
            <v>910008515</v>
          </cell>
          <cell r="BH11532">
            <v>15618.14</v>
          </cell>
        </row>
        <row r="11533">
          <cell r="B11533" t="str">
            <v>910008532</v>
          </cell>
          <cell r="BH11533">
            <v>8601.19</v>
          </cell>
        </row>
        <row r="11534">
          <cell r="B11534" t="str">
            <v>910011205</v>
          </cell>
          <cell r="BH11534">
            <v>36.450000000000003</v>
          </cell>
        </row>
        <row r="11535">
          <cell r="B11535" t="str">
            <v>910011208</v>
          </cell>
          <cell r="BH11535">
            <v>89.68</v>
          </cell>
        </row>
        <row r="11536">
          <cell r="B11536" t="str">
            <v>910011402</v>
          </cell>
          <cell r="BH11536">
            <v>57.63</v>
          </cell>
        </row>
        <row r="11537">
          <cell r="B11537" t="str">
            <v>910011403</v>
          </cell>
          <cell r="BH11537">
            <v>58.04</v>
          </cell>
        </row>
        <row r="11538">
          <cell r="B11538" t="str">
            <v>910011404</v>
          </cell>
          <cell r="BH11538">
            <v>57.63</v>
          </cell>
        </row>
        <row r="11539">
          <cell r="B11539">
            <v>910008534</v>
          </cell>
          <cell r="BH11539">
            <v>8601.19</v>
          </cell>
        </row>
        <row r="11540">
          <cell r="B11540" t="str">
            <v>910008535</v>
          </cell>
          <cell r="BH11540">
            <v>8601.19</v>
          </cell>
        </row>
        <row r="11541">
          <cell r="B11541">
            <v>910008536</v>
          </cell>
          <cell r="BH11541">
            <v>8601.19</v>
          </cell>
        </row>
        <row r="11542">
          <cell r="B11542" t="str">
            <v>910008549</v>
          </cell>
          <cell r="BH11542">
            <v>3339.45</v>
          </cell>
        </row>
        <row r="11543">
          <cell r="B11543" t="str">
            <v>910008567</v>
          </cell>
          <cell r="BH11543">
            <v>13154.8</v>
          </cell>
        </row>
        <row r="11544">
          <cell r="B11544" t="str">
            <v>910008570</v>
          </cell>
          <cell r="BH11544">
            <v>118.82</v>
          </cell>
        </row>
        <row r="11545">
          <cell r="B11545" t="str">
            <v>910008586</v>
          </cell>
          <cell r="BH11545">
            <v>6112.28</v>
          </cell>
        </row>
        <row r="11546">
          <cell r="B11546" t="str">
            <v>910008663</v>
          </cell>
          <cell r="BH11546">
            <v>515.38</v>
          </cell>
        </row>
        <row r="11547">
          <cell r="B11547" t="str">
            <v>910008677</v>
          </cell>
          <cell r="BH11547">
            <v>6635.04</v>
          </cell>
        </row>
        <row r="11548">
          <cell r="B11548">
            <v>910008686</v>
          </cell>
          <cell r="BH11548">
            <v>8601.19</v>
          </cell>
        </row>
        <row r="11549">
          <cell r="B11549" t="str">
            <v>910008729</v>
          </cell>
          <cell r="BH11549">
            <v>6070.38</v>
          </cell>
        </row>
        <row r="11550">
          <cell r="B11550" t="str">
            <v>910008742</v>
          </cell>
          <cell r="BH11550">
            <v>1205.06</v>
          </cell>
        </row>
        <row r="11551">
          <cell r="B11551">
            <v>910008751</v>
          </cell>
          <cell r="BH11551">
            <v>488.8</v>
          </cell>
        </row>
        <row r="11552">
          <cell r="B11552" t="str">
            <v>910008753</v>
          </cell>
          <cell r="BH11552">
            <v>293.14</v>
          </cell>
        </row>
        <row r="11553">
          <cell r="B11553" t="str">
            <v>910008756</v>
          </cell>
          <cell r="BH11553">
            <v>3991.6</v>
          </cell>
        </row>
        <row r="11554">
          <cell r="B11554">
            <v>910008907</v>
          </cell>
          <cell r="BH11554">
            <v>1814.7</v>
          </cell>
        </row>
        <row r="11555">
          <cell r="B11555">
            <v>910008908</v>
          </cell>
          <cell r="BH11555">
            <v>1814.7</v>
          </cell>
        </row>
        <row r="11556">
          <cell r="B11556">
            <v>910008909</v>
          </cell>
          <cell r="BH11556">
            <v>1814.7</v>
          </cell>
        </row>
        <row r="11557">
          <cell r="B11557" t="str">
            <v>910008941</v>
          </cell>
          <cell r="BH11557">
            <v>465.4</v>
          </cell>
        </row>
        <row r="11558">
          <cell r="B11558">
            <v>910008945</v>
          </cell>
          <cell r="BH11558">
            <v>77.010000000000005</v>
          </cell>
        </row>
        <row r="11559">
          <cell r="B11559" t="str">
            <v>910008975</v>
          </cell>
          <cell r="BH11559">
            <v>11686.14</v>
          </cell>
        </row>
        <row r="11560">
          <cell r="B11560">
            <v>910008977</v>
          </cell>
          <cell r="BH11560">
            <v>1897.19</v>
          </cell>
        </row>
        <row r="11561">
          <cell r="B11561" t="str">
            <v>910009002</v>
          </cell>
          <cell r="BH11561">
            <v>27065.7</v>
          </cell>
        </row>
        <row r="11562">
          <cell r="B11562" t="str">
            <v>910009023</v>
          </cell>
          <cell r="BH11562">
            <v>2455.86</v>
          </cell>
        </row>
        <row r="11563">
          <cell r="B11563" t="str">
            <v>910009029</v>
          </cell>
          <cell r="BH11563">
            <v>213.29</v>
          </cell>
        </row>
        <row r="11564">
          <cell r="B11564">
            <v>910009090</v>
          </cell>
          <cell r="BH11564">
            <v>4286.12</v>
          </cell>
        </row>
        <row r="11565">
          <cell r="B11565">
            <v>910038722</v>
          </cell>
          <cell r="BH11565">
            <v>8131.44</v>
          </cell>
        </row>
        <row r="11566">
          <cell r="B11566" t="str">
            <v>910009162</v>
          </cell>
          <cell r="BH11566">
            <v>573.34</v>
          </cell>
        </row>
        <row r="11567">
          <cell r="B11567">
            <v>910009163</v>
          </cell>
          <cell r="BH11567">
            <v>573.34</v>
          </cell>
        </row>
        <row r="11568">
          <cell r="B11568">
            <v>910009164</v>
          </cell>
          <cell r="BH11568">
            <v>1399.5</v>
          </cell>
        </row>
        <row r="11569">
          <cell r="B11569" t="str">
            <v>910009243</v>
          </cell>
          <cell r="BH11569">
            <v>2401.86</v>
          </cell>
        </row>
        <row r="11570">
          <cell r="B11570">
            <v>910009261</v>
          </cell>
          <cell r="BH11570">
            <v>12040.82</v>
          </cell>
        </row>
        <row r="11571">
          <cell r="B11571" t="str">
            <v>910009266</v>
          </cell>
          <cell r="BH11571">
            <v>1617.38</v>
          </cell>
        </row>
        <row r="11572">
          <cell r="B11572" t="str">
            <v>910009283</v>
          </cell>
          <cell r="BH11572">
            <v>5114</v>
          </cell>
        </row>
        <row r="11573">
          <cell r="B11573" t="str">
            <v>910009309</v>
          </cell>
          <cell r="BH11573">
            <v>4043.48</v>
          </cell>
        </row>
        <row r="11574">
          <cell r="B11574">
            <v>910009319</v>
          </cell>
          <cell r="BH11574">
            <v>3918.25</v>
          </cell>
        </row>
        <row r="11575">
          <cell r="B11575">
            <v>910009358</v>
          </cell>
          <cell r="BH11575">
            <v>497.99</v>
          </cell>
        </row>
        <row r="11576">
          <cell r="B11576" t="str">
            <v>910009359</v>
          </cell>
          <cell r="BH11576" t="e">
            <v>#N/A</v>
          </cell>
        </row>
        <row r="11577">
          <cell r="B11577" t="str">
            <v>910009383</v>
          </cell>
          <cell r="BH11577">
            <v>3991.6</v>
          </cell>
        </row>
        <row r="11578">
          <cell r="B11578">
            <v>910009396</v>
          </cell>
          <cell r="BH11578">
            <v>3182.59</v>
          </cell>
        </row>
        <row r="11579">
          <cell r="B11579" t="str">
            <v>910009458</v>
          </cell>
          <cell r="BH11579">
            <v>122.87</v>
          </cell>
        </row>
        <row r="11580">
          <cell r="B11580" t="str">
            <v>910009503</v>
          </cell>
          <cell r="BH11580">
            <v>3363.96</v>
          </cell>
        </row>
        <row r="11581">
          <cell r="B11581" t="str">
            <v>910009504</v>
          </cell>
          <cell r="BH11581">
            <v>5932.32</v>
          </cell>
        </row>
        <row r="11582">
          <cell r="B11582" t="str">
            <v>910009591</v>
          </cell>
          <cell r="BH11582">
            <v>1587.12</v>
          </cell>
        </row>
        <row r="11583">
          <cell r="B11583">
            <v>910009592</v>
          </cell>
          <cell r="BH11583">
            <v>1587.12</v>
          </cell>
        </row>
        <row r="11584">
          <cell r="B11584">
            <v>910009806</v>
          </cell>
          <cell r="BH11584">
            <v>1587.12</v>
          </cell>
        </row>
        <row r="11585">
          <cell r="B11585">
            <v>910009807</v>
          </cell>
          <cell r="BH11585">
            <v>5527.13</v>
          </cell>
        </row>
        <row r="11586">
          <cell r="B11586" t="str">
            <v>910010101</v>
          </cell>
          <cell r="BH11586">
            <v>530.28</v>
          </cell>
        </row>
        <row r="11587">
          <cell r="B11587" t="str">
            <v>910010119</v>
          </cell>
          <cell r="BH11587">
            <v>837.14</v>
          </cell>
        </row>
        <row r="11588">
          <cell r="B11588" t="str">
            <v>910010120</v>
          </cell>
          <cell r="BH11588">
            <v>837.14</v>
          </cell>
        </row>
        <row r="11589">
          <cell r="B11589" t="str">
            <v>910010121</v>
          </cell>
          <cell r="BH11589">
            <v>8339.2800000000007</v>
          </cell>
        </row>
        <row r="11590">
          <cell r="B11590" t="str">
            <v>910038723</v>
          </cell>
          <cell r="BH11590">
            <v>8805.66</v>
          </cell>
        </row>
        <row r="11591">
          <cell r="B11591">
            <v>910010161</v>
          </cell>
          <cell r="BH11591">
            <v>2992.19</v>
          </cell>
        </row>
        <row r="11592">
          <cell r="B11592" t="str">
            <v>910010196</v>
          </cell>
          <cell r="BH11592">
            <v>13199.44</v>
          </cell>
        </row>
        <row r="11593">
          <cell r="B11593">
            <v>910010256</v>
          </cell>
          <cell r="BH11593">
            <v>818.93</v>
          </cell>
        </row>
        <row r="11594">
          <cell r="B11594">
            <v>910010257</v>
          </cell>
          <cell r="BH11594">
            <v>808.53</v>
          </cell>
        </row>
        <row r="11595">
          <cell r="B11595">
            <v>910010295</v>
          </cell>
          <cell r="BH11595">
            <v>104.36</v>
          </cell>
        </row>
        <row r="11596">
          <cell r="B11596" t="str">
            <v>910010296</v>
          </cell>
          <cell r="BH11596">
            <v>67.099999999999994</v>
          </cell>
        </row>
        <row r="11597">
          <cell r="B11597" t="str">
            <v>910010297</v>
          </cell>
          <cell r="BH11597">
            <v>67.099999999999994</v>
          </cell>
        </row>
        <row r="11598">
          <cell r="B11598">
            <v>910010299</v>
          </cell>
          <cell r="BH11598">
            <v>199.62</v>
          </cell>
        </row>
        <row r="11599">
          <cell r="B11599" t="str">
            <v>910010372</v>
          </cell>
          <cell r="BH11599">
            <v>42000.54</v>
          </cell>
        </row>
        <row r="11600">
          <cell r="B11600" t="str">
            <v>910010373</v>
          </cell>
          <cell r="BH11600">
            <v>42000.54</v>
          </cell>
        </row>
        <row r="11601">
          <cell r="B11601">
            <v>910010513</v>
          </cell>
          <cell r="BH11601">
            <v>11967.66</v>
          </cell>
        </row>
        <row r="11602">
          <cell r="B11602">
            <v>910009121</v>
          </cell>
          <cell r="BH11602">
            <v>17869.38</v>
          </cell>
        </row>
        <row r="11603">
          <cell r="B11603" t="str">
            <v>910010620</v>
          </cell>
          <cell r="BH11603">
            <v>8200.7900000000009</v>
          </cell>
        </row>
        <row r="11604">
          <cell r="B11604" t="str">
            <v>910010850</v>
          </cell>
          <cell r="BH11604">
            <v>735.74</v>
          </cell>
        </row>
        <row r="11605">
          <cell r="B11605" t="str">
            <v>910010854</v>
          </cell>
          <cell r="BH11605">
            <v>67.099999999999994</v>
          </cell>
        </row>
        <row r="11606">
          <cell r="B11606" t="str">
            <v>910010859</v>
          </cell>
          <cell r="BH11606">
            <v>858.81</v>
          </cell>
        </row>
        <row r="11607">
          <cell r="B11607">
            <v>910010860</v>
          </cell>
          <cell r="BH11607">
            <v>6601.96</v>
          </cell>
        </row>
        <row r="11608">
          <cell r="B11608" t="str">
            <v>910010861</v>
          </cell>
          <cell r="BH11608">
            <v>9909.59</v>
          </cell>
        </row>
        <row r="11609">
          <cell r="B11609" t="str">
            <v>910010902</v>
          </cell>
          <cell r="BH11609">
            <v>2355.4499999999998</v>
          </cell>
        </row>
        <row r="11610">
          <cell r="B11610" t="str">
            <v>910010913</v>
          </cell>
          <cell r="BH11610">
            <v>827.22</v>
          </cell>
        </row>
        <row r="11611">
          <cell r="B11611">
            <v>910010914</v>
          </cell>
          <cell r="BH11611">
            <v>1355.58</v>
          </cell>
        </row>
        <row r="11612">
          <cell r="B11612">
            <v>910011007</v>
          </cell>
          <cell r="BH11612">
            <v>34576.86</v>
          </cell>
        </row>
        <row r="11613">
          <cell r="B11613" t="str">
            <v>910011143</v>
          </cell>
          <cell r="BH11613">
            <v>339.97</v>
          </cell>
        </row>
        <row r="11614">
          <cell r="B11614" t="str">
            <v>910011182</v>
          </cell>
          <cell r="BH11614">
            <v>153.91</v>
          </cell>
        </row>
        <row r="11615">
          <cell r="B11615" t="str">
            <v>910011188</v>
          </cell>
          <cell r="BH11615">
            <v>3991.6</v>
          </cell>
        </row>
        <row r="11616">
          <cell r="B11616">
            <v>910011445</v>
          </cell>
          <cell r="BH11616">
            <v>8994.83</v>
          </cell>
        </row>
        <row r="11617">
          <cell r="B11617">
            <v>910011446</v>
          </cell>
          <cell r="BH11617">
            <v>10842.6</v>
          </cell>
        </row>
        <row r="11618">
          <cell r="B11618" t="str">
            <v>910011475</v>
          </cell>
          <cell r="BH11618">
            <v>2669.49</v>
          </cell>
        </row>
        <row r="11619">
          <cell r="B11619" t="str">
            <v>910011476</v>
          </cell>
          <cell r="BH11619">
            <v>2198.42</v>
          </cell>
        </row>
        <row r="11620">
          <cell r="B11620" t="str">
            <v>910011477</v>
          </cell>
          <cell r="BH11620">
            <v>653.17999999999995</v>
          </cell>
        </row>
        <row r="11621">
          <cell r="B11621">
            <v>910011480</v>
          </cell>
          <cell r="BH11621">
            <v>395.67</v>
          </cell>
        </row>
        <row r="11622">
          <cell r="B11622">
            <v>910011481</v>
          </cell>
          <cell r="BH11622">
            <v>661.31</v>
          </cell>
        </row>
        <row r="11623">
          <cell r="B11623">
            <v>910011501</v>
          </cell>
          <cell r="BH11623">
            <v>4377.37</v>
          </cell>
        </row>
        <row r="11624">
          <cell r="B11624">
            <v>910011532</v>
          </cell>
          <cell r="BH11624">
            <v>588.87</v>
          </cell>
        </row>
        <row r="11625">
          <cell r="B11625" t="str">
            <v>910011540</v>
          </cell>
          <cell r="BH11625">
            <v>21785.62</v>
          </cell>
        </row>
        <row r="11626">
          <cell r="B11626" t="str">
            <v>910011542</v>
          </cell>
          <cell r="BH11626">
            <v>667.55</v>
          </cell>
        </row>
        <row r="11627">
          <cell r="B11627">
            <v>910011545</v>
          </cell>
          <cell r="BH11627">
            <v>661.31</v>
          </cell>
        </row>
        <row r="11628">
          <cell r="B11628" t="str">
            <v>910011568</v>
          </cell>
          <cell r="BH11628">
            <v>1143.43</v>
          </cell>
        </row>
        <row r="11629">
          <cell r="B11629">
            <v>910011569</v>
          </cell>
          <cell r="BH11629">
            <v>1256.23</v>
          </cell>
        </row>
        <row r="11630">
          <cell r="B11630" t="str">
            <v>910011570</v>
          </cell>
          <cell r="BH11630">
            <v>1256.23</v>
          </cell>
        </row>
        <row r="11631">
          <cell r="B11631" t="str">
            <v>910011722</v>
          </cell>
          <cell r="BH11631">
            <v>15233.7</v>
          </cell>
        </row>
        <row r="11632">
          <cell r="B11632">
            <v>910011795</v>
          </cell>
          <cell r="BH11632">
            <v>12113.25</v>
          </cell>
        </row>
        <row r="11633">
          <cell r="B11633" t="str">
            <v>910011820</v>
          </cell>
          <cell r="BH11633">
            <v>426.36</v>
          </cell>
        </row>
        <row r="11634">
          <cell r="B11634" t="str">
            <v>910011821</v>
          </cell>
          <cell r="BH11634">
            <v>958.8</v>
          </cell>
        </row>
        <row r="11635">
          <cell r="B11635">
            <v>910011832</v>
          </cell>
          <cell r="BH11635">
            <v>4279.34</v>
          </cell>
        </row>
        <row r="11636">
          <cell r="B11636" t="str">
            <v>910010140</v>
          </cell>
          <cell r="BH11636">
            <v>5335.62</v>
          </cell>
        </row>
        <row r="11637">
          <cell r="B11637" t="str">
            <v>910011968</v>
          </cell>
          <cell r="BH11637">
            <v>560.27</v>
          </cell>
        </row>
        <row r="11638">
          <cell r="B11638" t="str">
            <v>910012004</v>
          </cell>
          <cell r="BH11638">
            <v>3744.93</v>
          </cell>
        </row>
        <row r="11639">
          <cell r="B11639">
            <v>910012007</v>
          </cell>
          <cell r="BH11639">
            <v>3720.57</v>
          </cell>
        </row>
        <row r="11640">
          <cell r="B11640">
            <v>910012019</v>
          </cell>
          <cell r="BH11640">
            <v>231.41</v>
          </cell>
        </row>
        <row r="11641">
          <cell r="B11641" t="str">
            <v>910012098</v>
          </cell>
          <cell r="BH11641">
            <v>6635.04</v>
          </cell>
        </row>
        <row r="11642">
          <cell r="B11642" t="str">
            <v>910012289</v>
          </cell>
          <cell r="BH11642">
            <v>2020.96</v>
          </cell>
        </row>
        <row r="11643">
          <cell r="B11643" t="str">
            <v>910012593</v>
          </cell>
          <cell r="BH11643">
            <v>9615.74</v>
          </cell>
        </row>
        <row r="11644">
          <cell r="B11644" t="str">
            <v>910012596</v>
          </cell>
          <cell r="BH11644">
            <v>202.2</v>
          </cell>
        </row>
        <row r="11645">
          <cell r="B11645" t="str">
            <v>910012597</v>
          </cell>
          <cell r="BH11645">
            <v>140.68</v>
          </cell>
        </row>
        <row r="11646">
          <cell r="B11646" t="str">
            <v>910012598</v>
          </cell>
          <cell r="BH11646">
            <v>173.53</v>
          </cell>
        </row>
        <row r="11647">
          <cell r="B11647" t="str">
            <v>910012599</v>
          </cell>
          <cell r="BH11647">
            <v>1133.78</v>
          </cell>
        </row>
        <row r="11648">
          <cell r="B11648" t="str">
            <v>910012600</v>
          </cell>
          <cell r="BH11648">
            <v>873.17</v>
          </cell>
        </row>
        <row r="11649">
          <cell r="B11649">
            <v>910010613</v>
          </cell>
          <cell r="BH11649">
            <v>33660</v>
          </cell>
        </row>
        <row r="11650">
          <cell r="B11650" t="str">
            <v>910012705</v>
          </cell>
          <cell r="BH11650">
            <v>4270.18</v>
          </cell>
        </row>
        <row r="11651">
          <cell r="B11651">
            <v>910012839</v>
          </cell>
          <cell r="BH11651">
            <v>1265.74</v>
          </cell>
        </row>
        <row r="11652">
          <cell r="B11652" t="str">
            <v>910012871</v>
          </cell>
          <cell r="BH11652">
            <v>1445.23</v>
          </cell>
        </row>
        <row r="11653">
          <cell r="B11653">
            <v>910012906</v>
          </cell>
          <cell r="BH11653">
            <v>1210.93</v>
          </cell>
        </row>
        <row r="11654">
          <cell r="B11654" t="str">
            <v>910013133</v>
          </cell>
          <cell r="BH11654">
            <v>8691.39</v>
          </cell>
        </row>
        <row r="11655">
          <cell r="B11655">
            <v>910012630</v>
          </cell>
          <cell r="BH11655">
            <v>26206.86</v>
          </cell>
        </row>
        <row r="11656">
          <cell r="B11656">
            <v>910013134</v>
          </cell>
          <cell r="BH11656">
            <v>18915.900000000001</v>
          </cell>
        </row>
        <row r="11657">
          <cell r="B11657">
            <v>910013213</v>
          </cell>
          <cell r="BH11657">
            <v>8601.19</v>
          </cell>
        </row>
        <row r="11658">
          <cell r="B11658" t="str">
            <v>910013214</v>
          </cell>
          <cell r="BH11658">
            <v>8601.19</v>
          </cell>
        </row>
        <row r="11659">
          <cell r="B11659">
            <v>910013247</v>
          </cell>
          <cell r="BH11659">
            <v>3090.3</v>
          </cell>
        </row>
        <row r="11660">
          <cell r="B11660">
            <v>910013605</v>
          </cell>
          <cell r="BH11660">
            <v>169.39</v>
          </cell>
        </row>
        <row r="11661">
          <cell r="B11661" t="str">
            <v>910013607</v>
          </cell>
          <cell r="BH11661">
            <v>2818.51</v>
          </cell>
        </row>
        <row r="11662">
          <cell r="B11662" t="str">
            <v>910013608</v>
          </cell>
          <cell r="BH11662">
            <v>2818.51</v>
          </cell>
        </row>
        <row r="11663">
          <cell r="B11663">
            <v>910013650</v>
          </cell>
          <cell r="BH11663">
            <v>219.07</v>
          </cell>
        </row>
        <row r="11664">
          <cell r="B11664" t="str">
            <v>910013651</v>
          </cell>
          <cell r="BH11664">
            <v>676.58</v>
          </cell>
        </row>
        <row r="11665">
          <cell r="B11665" t="str">
            <v>910013775</v>
          </cell>
          <cell r="BH11665">
            <v>409.5</v>
          </cell>
        </row>
        <row r="11666">
          <cell r="B11666">
            <v>910014016</v>
          </cell>
          <cell r="BH11666">
            <v>7387.59</v>
          </cell>
        </row>
        <row r="11667">
          <cell r="B11667" t="str">
            <v>910014166</v>
          </cell>
          <cell r="BH11667">
            <v>126.25</v>
          </cell>
        </row>
        <row r="11668">
          <cell r="B11668" t="str">
            <v>910014333</v>
          </cell>
          <cell r="BH11668">
            <v>392.7</v>
          </cell>
        </row>
        <row r="11669">
          <cell r="B11669" t="str">
            <v>910014338</v>
          </cell>
          <cell r="BH11669">
            <v>138.5</v>
          </cell>
        </row>
        <row r="11670">
          <cell r="B11670">
            <v>910014339</v>
          </cell>
          <cell r="BH11670">
            <v>1807.12</v>
          </cell>
        </row>
        <row r="11671">
          <cell r="B11671">
            <v>910014369</v>
          </cell>
          <cell r="BH11671">
            <v>963.29</v>
          </cell>
        </row>
        <row r="11672">
          <cell r="B11672" t="str">
            <v>910014388</v>
          </cell>
          <cell r="BH11672">
            <v>16.95</v>
          </cell>
        </row>
        <row r="11673">
          <cell r="B11673" t="str">
            <v>910014390</v>
          </cell>
          <cell r="BH11673">
            <v>23.43</v>
          </cell>
        </row>
        <row r="11674">
          <cell r="B11674">
            <v>910014440</v>
          </cell>
          <cell r="BH11674">
            <v>8915.77</v>
          </cell>
        </row>
        <row r="11675">
          <cell r="B11675">
            <v>910014441</v>
          </cell>
          <cell r="BH11675">
            <v>8915.77</v>
          </cell>
        </row>
        <row r="11676">
          <cell r="B11676" t="str">
            <v>910014442</v>
          </cell>
          <cell r="BH11676">
            <v>10904.83</v>
          </cell>
        </row>
        <row r="11677">
          <cell r="B11677" t="str">
            <v>910014564</v>
          </cell>
          <cell r="BH11677">
            <v>68.05</v>
          </cell>
        </row>
        <row r="11678">
          <cell r="B11678" t="str">
            <v>910014565</v>
          </cell>
          <cell r="BH11678">
            <v>68.05</v>
          </cell>
        </row>
        <row r="11679">
          <cell r="B11679">
            <v>910014586</v>
          </cell>
          <cell r="BH11679">
            <v>1008.76</v>
          </cell>
        </row>
        <row r="11680">
          <cell r="B11680" t="str">
            <v>910014588</v>
          </cell>
          <cell r="BH11680">
            <v>4485.6499999999996</v>
          </cell>
        </row>
        <row r="11681">
          <cell r="B11681" t="str">
            <v>910014589</v>
          </cell>
          <cell r="BH11681">
            <v>4183.8599999999997</v>
          </cell>
        </row>
        <row r="11682">
          <cell r="B11682" t="str">
            <v>910014590</v>
          </cell>
          <cell r="BH11682">
            <v>4183.8599999999997</v>
          </cell>
        </row>
        <row r="11683">
          <cell r="B11683">
            <v>910013174</v>
          </cell>
          <cell r="BH11683">
            <v>41857.74</v>
          </cell>
        </row>
        <row r="11684">
          <cell r="B11684">
            <v>910017646</v>
          </cell>
          <cell r="BH11684">
            <v>21023.22</v>
          </cell>
        </row>
        <row r="11685">
          <cell r="B11685">
            <v>910014598</v>
          </cell>
          <cell r="BH11685">
            <v>221.82</v>
          </cell>
        </row>
        <row r="11686">
          <cell r="B11686" t="str">
            <v>910014627</v>
          </cell>
          <cell r="BH11686">
            <v>114.25</v>
          </cell>
        </row>
        <row r="11687">
          <cell r="B11687" t="str">
            <v>910014659</v>
          </cell>
          <cell r="BH11687">
            <v>12999.48</v>
          </cell>
        </row>
        <row r="11688">
          <cell r="B11688">
            <v>910014661</v>
          </cell>
          <cell r="BH11688">
            <v>12999.48</v>
          </cell>
        </row>
        <row r="11689">
          <cell r="B11689">
            <v>910014712</v>
          </cell>
          <cell r="BH11689">
            <v>593.24</v>
          </cell>
        </row>
        <row r="11690">
          <cell r="B11690" t="str">
            <v>910014735</v>
          </cell>
          <cell r="BH11690">
            <v>123.05</v>
          </cell>
        </row>
        <row r="11691">
          <cell r="B11691">
            <v>910014736</v>
          </cell>
          <cell r="BH11691">
            <v>65.05</v>
          </cell>
        </row>
        <row r="11692">
          <cell r="B11692" t="str">
            <v>910014876</v>
          </cell>
          <cell r="BH11692">
            <v>6601.96</v>
          </cell>
        </row>
        <row r="11693">
          <cell r="B11693" t="str">
            <v>910014898</v>
          </cell>
          <cell r="BH11693">
            <v>849.75</v>
          </cell>
        </row>
        <row r="11694">
          <cell r="B11694" t="str">
            <v>910015295</v>
          </cell>
          <cell r="BH11694">
            <v>430.5</v>
          </cell>
        </row>
        <row r="11695">
          <cell r="B11695">
            <v>910015296</v>
          </cell>
          <cell r="BH11695">
            <v>408.45</v>
          </cell>
        </row>
        <row r="11696">
          <cell r="B11696">
            <v>910015299</v>
          </cell>
          <cell r="BH11696">
            <v>2755.35</v>
          </cell>
        </row>
        <row r="11697">
          <cell r="B11697" t="str">
            <v>910015300</v>
          </cell>
          <cell r="BH11697">
            <v>2755.35</v>
          </cell>
        </row>
        <row r="11698">
          <cell r="B11698">
            <v>910015319</v>
          </cell>
          <cell r="BH11698">
            <v>2591.75</v>
          </cell>
        </row>
        <row r="11699">
          <cell r="B11699" t="str">
            <v>910015320</v>
          </cell>
          <cell r="BH11699">
            <v>1587.12</v>
          </cell>
        </row>
        <row r="11700">
          <cell r="B11700" t="str">
            <v>910015323</v>
          </cell>
          <cell r="BH11700" t="e">
            <v>#N/A</v>
          </cell>
        </row>
        <row r="11701">
          <cell r="B11701" t="str">
            <v>910015405</v>
          </cell>
          <cell r="BH11701">
            <v>357.96</v>
          </cell>
        </row>
        <row r="11702">
          <cell r="B11702" t="str">
            <v>910015410</v>
          </cell>
          <cell r="BH11702">
            <v>622.35</v>
          </cell>
        </row>
        <row r="11703">
          <cell r="B11703" t="str">
            <v>910015417</v>
          </cell>
          <cell r="BH11703">
            <v>23.15</v>
          </cell>
        </row>
        <row r="11704">
          <cell r="B11704">
            <v>910015452</v>
          </cell>
          <cell r="BH11704">
            <v>460.95</v>
          </cell>
        </row>
        <row r="11705">
          <cell r="B11705" t="str">
            <v>910018046</v>
          </cell>
          <cell r="BH11705">
            <v>22806.18</v>
          </cell>
        </row>
        <row r="11706">
          <cell r="B11706" t="str">
            <v>910015601</v>
          </cell>
          <cell r="BH11706">
            <v>3791.34</v>
          </cell>
        </row>
        <row r="11707">
          <cell r="B11707">
            <v>910015633</v>
          </cell>
          <cell r="BH11707">
            <v>571.75</v>
          </cell>
        </row>
        <row r="11708">
          <cell r="B11708" t="str">
            <v>910015658</v>
          </cell>
          <cell r="BH11708">
            <v>834.36</v>
          </cell>
        </row>
        <row r="11709">
          <cell r="B11709">
            <v>910015675</v>
          </cell>
          <cell r="BH11709">
            <v>15028.68</v>
          </cell>
        </row>
        <row r="11710">
          <cell r="B11710" t="str">
            <v>910015680</v>
          </cell>
          <cell r="BH11710">
            <v>194.9</v>
          </cell>
        </row>
        <row r="11711">
          <cell r="B11711" t="str">
            <v>910015684</v>
          </cell>
          <cell r="BH11711">
            <v>33.42</v>
          </cell>
        </row>
        <row r="11712">
          <cell r="B11712" t="str">
            <v>910015685</v>
          </cell>
          <cell r="BH11712">
            <v>520.79999999999995</v>
          </cell>
        </row>
        <row r="11713">
          <cell r="B11713" t="str">
            <v>910015687</v>
          </cell>
          <cell r="BH11713">
            <v>334.79</v>
          </cell>
        </row>
        <row r="11714">
          <cell r="B11714" t="str">
            <v>910015721</v>
          </cell>
          <cell r="BH11714">
            <v>385.43</v>
          </cell>
        </row>
        <row r="11715">
          <cell r="B11715" t="str">
            <v>910015730</v>
          </cell>
          <cell r="BH11715">
            <v>1207.68</v>
          </cell>
        </row>
        <row r="11716">
          <cell r="B11716" t="str">
            <v>910015761</v>
          </cell>
          <cell r="BH11716">
            <v>8601.19</v>
          </cell>
        </row>
        <row r="11717">
          <cell r="B11717">
            <v>910015762</v>
          </cell>
          <cell r="BH11717">
            <v>8601.19</v>
          </cell>
        </row>
        <row r="11718">
          <cell r="B11718" t="str">
            <v>910015763</v>
          </cell>
          <cell r="BH11718">
            <v>8601.19</v>
          </cell>
        </row>
        <row r="11719">
          <cell r="B11719">
            <v>910015764</v>
          </cell>
          <cell r="BH11719">
            <v>8601.19</v>
          </cell>
        </row>
        <row r="11720">
          <cell r="B11720">
            <v>910015771</v>
          </cell>
          <cell r="BH11720">
            <v>8691.39</v>
          </cell>
        </row>
        <row r="11721">
          <cell r="B11721">
            <v>910015776</v>
          </cell>
          <cell r="BH11721">
            <v>11754.06</v>
          </cell>
        </row>
        <row r="11722">
          <cell r="B11722" t="str">
            <v>910015777</v>
          </cell>
          <cell r="BH11722">
            <v>12712.54</v>
          </cell>
        </row>
        <row r="11723">
          <cell r="B11723">
            <v>910015778</v>
          </cell>
          <cell r="BH11723">
            <v>11754.06</v>
          </cell>
        </row>
        <row r="11724">
          <cell r="B11724">
            <v>910015779</v>
          </cell>
          <cell r="BH11724">
            <v>12712.54</v>
          </cell>
        </row>
        <row r="11725">
          <cell r="B11725">
            <v>910015780</v>
          </cell>
          <cell r="BH11725">
            <v>11754.06</v>
          </cell>
        </row>
        <row r="11726">
          <cell r="B11726" t="str">
            <v>910015783</v>
          </cell>
          <cell r="BH11726">
            <v>12712.54</v>
          </cell>
        </row>
        <row r="11727">
          <cell r="B11727">
            <v>910015784</v>
          </cell>
          <cell r="BH11727">
            <v>11754.06</v>
          </cell>
        </row>
        <row r="11728">
          <cell r="B11728" t="str">
            <v>910015840</v>
          </cell>
          <cell r="BH11728">
            <v>595.83000000000004</v>
          </cell>
        </row>
        <row r="11729">
          <cell r="B11729" t="str">
            <v>910015881</v>
          </cell>
          <cell r="BH11729">
            <v>260.83999999999997</v>
          </cell>
        </row>
        <row r="11730">
          <cell r="B11730" t="str">
            <v>910015921</v>
          </cell>
          <cell r="BH11730">
            <v>77.94</v>
          </cell>
        </row>
        <row r="11731">
          <cell r="B11731" t="str">
            <v>910015922</v>
          </cell>
          <cell r="BH11731">
            <v>66.430000000000007</v>
          </cell>
        </row>
        <row r="11732">
          <cell r="B11732" t="str">
            <v>910015931</v>
          </cell>
          <cell r="BH11732">
            <v>46.1</v>
          </cell>
        </row>
        <row r="11733">
          <cell r="B11733" t="str">
            <v>910015934</v>
          </cell>
          <cell r="BH11733">
            <v>164.65</v>
          </cell>
        </row>
        <row r="11734">
          <cell r="B11734" t="str">
            <v>910015944</v>
          </cell>
          <cell r="BH11734">
            <v>1868.33</v>
          </cell>
        </row>
        <row r="11735">
          <cell r="B11735">
            <v>910016125</v>
          </cell>
          <cell r="BH11735">
            <v>1004.13</v>
          </cell>
        </row>
        <row r="11736">
          <cell r="B11736" t="str">
            <v>910016137</v>
          </cell>
          <cell r="BH11736">
            <v>189.88</v>
          </cell>
        </row>
        <row r="11737">
          <cell r="B11737">
            <v>910016139</v>
          </cell>
          <cell r="BH11737">
            <v>36517.019999999997</v>
          </cell>
        </row>
        <row r="11738">
          <cell r="B11738">
            <v>910016143</v>
          </cell>
          <cell r="BH11738">
            <v>4276.63</v>
          </cell>
        </row>
        <row r="11739">
          <cell r="B11739" t="str">
            <v>910016269</v>
          </cell>
          <cell r="BH11739">
            <v>935.46</v>
          </cell>
        </row>
        <row r="11740">
          <cell r="B11740">
            <v>910016296</v>
          </cell>
          <cell r="BH11740">
            <v>404.07</v>
          </cell>
        </row>
        <row r="11741">
          <cell r="B11741" t="str">
            <v>910016298</v>
          </cell>
          <cell r="BH11741">
            <v>10842.6</v>
          </cell>
        </row>
        <row r="11742">
          <cell r="B11742">
            <v>910016391</v>
          </cell>
          <cell r="BH11742">
            <v>15028.68</v>
          </cell>
        </row>
        <row r="11743">
          <cell r="B11743">
            <v>910016392</v>
          </cell>
          <cell r="BH11743">
            <v>15028.68</v>
          </cell>
        </row>
        <row r="11744">
          <cell r="B11744">
            <v>910016393</v>
          </cell>
          <cell r="BH11744">
            <v>15028.68</v>
          </cell>
        </row>
        <row r="11745">
          <cell r="B11745">
            <v>910016561</v>
          </cell>
          <cell r="BH11745">
            <v>1806.6</v>
          </cell>
        </row>
        <row r="11746">
          <cell r="B11746">
            <v>910016569</v>
          </cell>
          <cell r="BH11746">
            <v>126.51</v>
          </cell>
        </row>
        <row r="11747">
          <cell r="B11747" t="str">
            <v>910016593</v>
          </cell>
          <cell r="BH11747">
            <v>743.74</v>
          </cell>
        </row>
        <row r="11748">
          <cell r="B11748" t="str">
            <v>910016629</v>
          </cell>
          <cell r="BH11748">
            <v>26291.52</v>
          </cell>
        </row>
        <row r="11749">
          <cell r="B11749" t="str">
            <v>910016710</v>
          </cell>
          <cell r="BH11749">
            <v>3796.27</v>
          </cell>
        </row>
        <row r="11750">
          <cell r="B11750">
            <v>910016711</v>
          </cell>
          <cell r="BH11750">
            <v>3796.27</v>
          </cell>
        </row>
        <row r="11751">
          <cell r="B11751">
            <v>910016712</v>
          </cell>
          <cell r="BH11751">
            <v>3796.27</v>
          </cell>
        </row>
        <row r="11752">
          <cell r="B11752" t="str">
            <v>910018047</v>
          </cell>
          <cell r="BH11752">
            <v>31115.1</v>
          </cell>
        </row>
        <row r="11753">
          <cell r="B11753" t="str">
            <v>910016844</v>
          </cell>
          <cell r="BH11753">
            <v>1898.13</v>
          </cell>
        </row>
        <row r="11754">
          <cell r="B11754" t="str">
            <v>910016857</v>
          </cell>
          <cell r="BH11754">
            <v>2135.4699999999998</v>
          </cell>
        </row>
        <row r="11755">
          <cell r="B11755" t="str">
            <v>910016871</v>
          </cell>
          <cell r="BH11755">
            <v>452.08</v>
          </cell>
        </row>
        <row r="11756">
          <cell r="B11756">
            <v>910017101</v>
          </cell>
          <cell r="BH11756">
            <v>1004.13</v>
          </cell>
        </row>
        <row r="11757">
          <cell r="B11757" t="str">
            <v>910017145</v>
          </cell>
          <cell r="BH11757">
            <v>460.95</v>
          </cell>
        </row>
        <row r="11758">
          <cell r="B11758" t="str">
            <v>910024029</v>
          </cell>
          <cell r="BH11758">
            <v>2273.58</v>
          </cell>
        </row>
        <row r="11759">
          <cell r="B11759" t="str">
            <v>910024883</v>
          </cell>
          <cell r="BH11759">
            <v>467.66</v>
          </cell>
        </row>
        <row r="11760">
          <cell r="B11760" t="str">
            <v>910017216</v>
          </cell>
          <cell r="BH11760">
            <v>1839.6</v>
          </cell>
        </row>
        <row r="11761">
          <cell r="B11761" t="str">
            <v>910017471</v>
          </cell>
          <cell r="BH11761">
            <v>2061.58</v>
          </cell>
        </row>
        <row r="11762">
          <cell r="B11762">
            <v>910017475</v>
          </cell>
          <cell r="BH11762">
            <v>138.47</v>
          </cell>
        </row>
        <row r="11763">
          <cell r="B11763">
            <v>910017494</v>
          </cell>
          <cell r="BH11763">
            <v>1517.71</v>
          </cell>
        </row>
        <row r="11764">
          <cell r="B11764">
            <v>910017501</v>
          </cell>
          <cell r="BH11764">
            <v>104.27</v>
          </cell>
        </row>
        <row r="11765">
          <cell r="B11765" t="str">
            <v>910017586</v>
          </cell>
          <cell r="BH11765">
            <v>7654.01</v>
          </cell>
        </row>
        <row r="11766">
          <cell r="B11766" t="str">
            <v>910027992</v>
          </cell>
          <cell r="BH11766">
            <v>582.89</v>
          </cell>
        </row>
        <row r="11767">
          <cell r="B11767" t="str">
            <v>910017671</v>
          </cell>
          <cell r="BH11767">
            <v>406.79</v>
          </cell>
        </row>
        <row r="11768">
          <cell r="B11768" t="str">
            <v>910017708</v>
          </cell>
          <cell r="BH11768">
            <v>1628.56</v>
          </cell>
        </row>
        <row r="11769">
          <cell r="B11769" t="str">
            <v>910017724</v>
          </cell>
          <cell r="BH11769">
            <v>217.68</v>
          </cell>
        </row>
        <row r="11770">
          <cell r="B11770">
            <v>910017952</v>
          </cell>
          <cell r="BH11770">
            <v>11423.43</v>
          </cell>
        </row>
        <row r="11771">
          <cell r="B11771">
            <v>910017977</v>
          </cell>
          <cell r="BH11771">
            <v>1220.26</v>
          </cell>
        </row>
        <row r="11772">
          <cell r="B11772" t="str">
            <v>910017984</v>
          </cell>
          <cell r="BH11772">
            <v>36958.68</v>
          </cell>
        </row>
        <row r="11773">
          <cell r="B11773" t="str">
            <v>910017985</v>
          </cell>
          <cell r="BH11773">
            <v>7623.31</v>
          </cell>
        </row>
        <row r="11774">
          <cell r="B11774" t="str">
            <v>910009121-V3</v>
          </cell>
          <cell r="BH11774" t="e">
            <v>#N/A</v>
          </cell>
        </row>
        <row r="11775">
          <cell r="B11775">
            <v>910018065</v>
          </cell>
          <cell r="BH11775">
            <v>191.16</v>
          </cell>
        </row>
        <row r="11776">
          <cell r="B11776" t="str">
            <v>910018200</v>
          </cell>
          <cell r="BH11776">
            <v>24.27</v>
          </cell>
        </row>
        <row r="11777">
          <cell r="B11777">
            <v>910018201</v>
          </cell>
          <cell r="BH11777">
            <v>132.65</v>
          </cell>
        </row>
        <row r="11778">
          <cell r="B11778" t="str">
            <v>910018202</v>
          </cell>
          <cell r="BH11778">
            <v>894.49</v>
          </cell>
        </row>
        <row r="11779">
          <cell r="B11779" t="str">
            <v>910018203</v>
          </cell>
          <cell r="BH11779">
            <v>232.82</v>
          </cell>
        </row>
        <row r="11780">
          <cell r="B11780" t="str">
            <v>910018204</v>
          </cell>
          <cell r="BH11780">
            <v>44.56</v>
          </cell>
        </row>
        <row r="11781">
          <cell r="B11781">
            <v>910018207</v>
          </cell>
          <cell r="BH11781">
            <v>61.68</v>
          </cell>
        </row>
        <row r="11782">
          <cell r="B11782" t="str">
            <v>910018210</v>
          </cell>
          <cell r="BH11782">
            <v>61.68</v>
          </cell>
        </row>
        <row r="11783">
          <cell r="B11783" t="str">
            <v>910018217</v>
          </cell>
          <cell r="BH11783" t="e">
            <v>#N/A</v>
          </cell>
        </row>
        <row r="11784">
          <cell r="B11784" t="str">
            <v>910018218</v>
          </cell>
          <cell r="BH11784" t="e">
            <v>#N/A</v>
          </cell>
        </row>
        <row r="11785">
          <cell r="B11785" t="str">
            <v>910018219</v>
          </cell>
          <cell r="BH11785">
            <v>196.25</v>
          </cell>
        </row>
        <row r="11786">
          <cell r="B11786">
            <v>910018263</v>
          </cell>
          <cell r="BH11786">
            <v>966.62</v>
          </cell>
        </row>
        <row r="11787">
          <cell r="B11787" t="str">
            <v>910018292</v>
          </cell>
          <cell r="BH11787">
            <v>15.6</v>
          </cell>
        </row>
        <row r="11788">
          <cell r="B11788" t="str">
            <v>910018322</v>
          </cell>
          <cell r="BH11788">
            <v>448.82</v>
          </cell>
        </row>
        <row r="11789">
          <cell r="B11789" t="str">
            <v>910020501</v>
          </cell>
          <cell r="BH11789">
            <v>61.76</v>
          </cell>
        </row>
        <row r="11790">
          <cell r="B11790" t="str">
            <v>910018332</v>
          </cell>
          <cell r="BH11790">
            <v>363.42</v>
          </cell>
        </row>
        <row r="11791">
          <cell r="B11791" t="str">
            <v>910018333</v>
          </cell>
          <cell r="BH11791">
            <v>650.44000000000005</v>
          </cell>
        </row>
        <row r="11792">
          <cell r="B11792">
            <v>910018334</v>
          </cell>
          <cell r="BH11792">
            <v>761.33</v>
          </cell>
        </row>
        <row r="11793">
          <cell r="B11793">
            <v>910018335</v>
          </cell>
          <cell r="BH11793">
            <v>1140.75</v>
          </cell>
        </row>
        <row r="11794">
          <cell r="B11794">
            <v>910018336</v>
          </cell>
          <cell r="BH11794">
            <v>1762.86</v>
          </cell>
        </row>
        <row r="11795">
          <cell r="B11795" t="str">
            <v>910018362</v>
          </cell>
          <cell r="BH11795">
            <v>44.73</v>
          </cell>
        </row>
        <row r="11796">
          <cell r="B11796" t="str">
            <v>910018400</v>
          </cell>
          <cell r="BH11796">
            <v>819.22</v>
          </cell>
        </row>
        <row r="11797">
          <cell r="B11797">
            <v>910018401</v>
          </cell>
          <cell r="BH11797">
            <v>1341.54</v>
          </cell>
        </row>
        <row r="11798">
          <cell r="B11798" t="str">
            <v>910018411</v>
          </cell>
          <cell r="BH11798">
            <v>1586.68</v>
          </cell>
        </row>
        <row r="11799">
          <cell r="B11799" t="str">
            <v>910018412</v>
          </cell>
          <cell r="BH11799">
            <v>1586.68</v>
          </cell>
        </row>
        <row r="11800">
          <cell r="B11800" t="str">
            <v>910018415</v>
          </cell>
          <cell r="BH11800">
            <v>237.76</v>
          </cell>
        </row>
        <row r="11801">
          <cell r="B11801" t="str">
            <v>910018416</v>
          </cell>
          <cell r="BH11801">
            <v>530.4</v>
          </cell>
        </row>
        <row r="11802">
          <cell r="B11802" t="str">
            <v>910018515</v>
          </cell>
          <cell r="BH11802">
            <v>6984.96</v>
          </cell>
        </row>
        <row r="11803">
          <cell r="B11803" t="str">
            <v>910018516</v>
          </cell>
          <cell r="BH11803">
            <v>6874.96</v>
          </cell>
        </row>
        <row r="11804">
          <cell r="B11804">
            <v>910018531</v>
          </cell>
          <cell r="BH11804">
            <v>7211.4</v>
          </cell>
        </row>
        <row r="11805">
          <cell r="B11805">
            <v>910018799</v>
          </cell>
          <cell r="BH11805">
            <v>1557.93</v>
          </cell>
        </row>
        <row r="11806">
          <cell r="B11806">
            <v>910018890</v>
          </cell>
          <cell r="BH11806">
            <v>11061.9</v>
          </cell>
        </row>
        <row r="11807">
          <cell r="B11807">
            <v>910018895</v>
          </cell>
          <cell r="BH11807">
            <v>5583.8</v>
          </cell>
        </row>
        <row r="11808">
          <cell r="B11808" t="str">
            <v>130001870</v>
          </cell>
          <cell r="BH11808">
            <v>14401.38</v>
          </cell>
        </row>
        <row r="11809">
          <cell r="B11809">
            <v>910019313</v>
          </cell>
          <cell r="BH11809">
            <v>966.62</v>
          </cell>
        </row>
        <row r="11810">
          <cell r="B11810">
            <v>910019345</v>
          </cell>
          <cell r="BH11810">
            <v>2470.04</v>
          </cell>
        </row>
        <row r="11811">
          <cell r="B11811" t="str">
            <v>910019356</v>
          </cell>
          <cell r="BH11811">
            <v>48.36</v>
          </cell>
        </row>
        <row r="11812">
          <cell r="B11812" t="str">
            <v>910019358</v>
          </cell>
          <cell r="BH11812">
            <v>130.08000000000001</v>
          </cell>
        </row>
        <row r="11813">
          <cell r="B11813" t="str">
            <v>910019359</v>
          </cell>
          <cell r="BH11813">
            <v>268.93</v>
          </cell>
        </row>
        <row r="11814">
          <cell r="B11814" t="str">
            <v>910019360</v>
          </cell>
          <cell r="BH11814">
            <v>130.53</v>
          </cell>
        </row>
        <row r="11815">
          <cell r="B11815">
            <v>910019437</v>
          </cell>
          <cell r="BH11815">
            <v>685.3</v>
          </cell>
        </row>
        <row r="11816">
          <cell r="B11816" t="str">
            <v>910019438</v>
          </cell>
          <cell r="BH11816">
            <v>1154.18</v>
          </cell>
        </row>
        <row r="11817">
          <cell r="B11817">
            <v>910019439</v>
          </cell>
          <cell r="BH11817">
            <v>1624.38</v>
          </cell>
        </row>
        <row r="11818">
          <cell r="B11818">
            <v>910019463</v>
          </cell>
          <cell r="BH11818">
            <v>80.88</v>
          </cell>
        </row>
        <row r="11819">
          <cell r="B11819" t="str">
            <v>910019508</v>
          </cell>
          <cell r="BH11819">
            <v>192.97</v>
          </cell>
        </row>
        <row r="11820">
          <cell r="B11820" t="str">
            <v>910019514</v>
          </cell>
          <cell r="BH11820">
            <v>1295.17</v>
          </cell>
        </row>
        <row r="11821">
          <cell r="B11821" t="str">
            <v>910019616</v>
          </cell>
          <cell r="BH11821">
            <v>29.6</v>
          </cell>
        </row>
        <row r="11822">
          <cell r="B11822" t="str">
            <v>910019617</v>
          </cell>
          <cell r="BH11822">
            <v>29.6</v>
          </cell>
        </row>
        <row r="11823">
          <cell r="B11823" t="str">
            <v>910019618</v>
          </cell>
          <cell r="BH11823">
            <v>29.6</v>
          </cell>
        </row>
        <row r="11824">
          <cell r="B11824" t="str">
            <v>910019619</v>
          </cell>
          <cell r="BH11824">
            <v>29.6</v>
          </cell>
        </row>
        <row r="11825">
          <cell r="B11825" t="str">
            <v>910019620</v>
          </cell>
          <cell r="BH11825">
            <v>29.6</v>
          </cell>
        </row>
        <row r="11826">
          <cell r="B11826" t="str">
            <v>910019621</v>
          </cell>
          <cell r="BH11826">
            <v>29.6</v>
          </cell>
        </row>
        <row r="11827">
          <cell r="B11827" t="str">
            <v>910019627</v>
          </cell>
          <cell r="BH11827">
            <v>751.21</v>
          </cell>
        </row>
        <row r="11828">
          <cell r="B11828" t="str">
            <v>910019671</v>
          </cell>
          <cell r="BH11828">
            <v>86.91</v>
          </cell>
        </row>
        <row r="11829">
          <cell r="B11829" t="str">
            <v>910019688</v>
          </cell>
          <cell r="BH11829">
            <v>4309.63</v>
          </cell>
        </row>
        <row r="11830">
          <cell r="B11830">
            <v>910019815</v>
          </cell>
          <cell r="BH11830">
            <v>6491.28</v>
          </cell>
        </row>
        <row r="11831">
          <cell r="B11831" t="str">
            <v>910019845</v>
          </cell>
          <cell r="BH11831">
            <v>20138.150000000001</v>
          </cell>
        </row>
        <row r="11832">
          <cell r="B11832">
            <v>910019846</v>
          </cell>
          <cell r="BH11832">
            <v>22347.439999999999</v>
          </cell>
        </row>
        <row r="11833">
          <cell r="B11833">
            <v>910019848</v>
          </cell>
          <cell r="BH11833">
            <v>4309.63</v>
          </cell>
        </row>
        <row r="11834">
          <cell r="B11834">
            <v>910019850</v>
          </cell>
          <cell r="BH11834">
            <v>4309.63</v>
          </cell>
        </row>
        <row r="11835">
          <cell r="B11835">
            <v>910019887</v>
          </cell>
          <cell r="BH11835">
            <v>4276.63</v>
          </cell>
        </row>
        <row r="11836">
          <cell r="B11836">
            <v>910019958</v>
          </cell>
          <cell r="BH11836">
            <v>1687.98</v>
          </cell>
        </row>
        <row r="11837">
          <cell r="B11837">
            <v>910019959</v>
          </cell>
          <cell r="BH11837">
            <v>1687.98</v>
          </cell>
        </row>
        <row r="11838">
          <cell r="B11838">
            <v>910019960</v>
          </cell>
          <cell r="BH11838">
            <v>1687.98</v>
          </cell>
        </row>
        <row r="11839">
          <cell r="B11839" t="str">
            <v>130001871</v>
          </cell>
          <cell r="BH11839">
            <v>14401.38</v>
          </cell>
        </row>
        <row r="11840">
          <cell r="B11840" t="str">
            <v>910019970</v>
          </cell>
          <cell r="BH11840">
            <v>10508.04</v>
          </cell>
        </row>
        <row r="11841">
          <cell r="B11841">
            <v>910019976</v>
          </cell>
          <cell r="BH11841">
            <v>995.93</v>
          </cell>
        </row>
        <row r="11842">
          <cell r="B11842" t="str">
            <v>910020030</v>
          </cell>
          <cell r="BH11842">
            <v>837.14</v>
          </cell>
        </row>
        <row r="11843">
          <cell r="B11843">
            <v>910020031</v>
          </cell>
          <cell r="BH11843">
            <v>938.57</v>
          </cell>
        </row>
        <row r="11844">
          <cell r="B11844">
            <v>910020033</v>
          </cell>
          <cell r="BH11844">
            <v>505.6</v>
          </cell>
        </row>
        <row r="11845">
          <cell r="B11845">
            <v>910020035</v>
          </cell>
          <cell r="BH11845">
            <v>4309.3100000000004</v>
          </cell>
        </row>
        <row r="11846">
          <cell r="B11846" t="str">
            <v>910020038</v>
          </cell>
          <cell r="BH11846">
            <v>40.86</v>
          </cell>
        </row>
        <row r="11847">
          <cell r="B11847" t="str">
            <v>910020039</v>
          </cell>
          <cell r="BH11847">
            <v>256.48</v>
          </cell>
        </row>
        <row r="11848">
          <cell r="B11848" t="str">
            <v>910020041</v>
          </cell>
          <cell r="BH11848">
            <v>46.71</v>
          </cell>
        </row>
        <row r="11849">
          <cell r="B11849">
            <v>910020145</v>
          </cell>
          <cell r="BH11849">
            <v>1947.67</v>
          </cell>
        </row>
        <row r="11850">
          <cell r="B11850">
            <v>910020147</v>
          </cell>
          <cell r="BH11850">
            <v>333.7</v>
          </cell>
        </row>
        <row r="11851">
          <cell r="B11851">
            <v>910020168</v>
          </cell>
          <cell r="BH11851">
            <v>6728.13</v>
          </cell>
        </row>
        <row r="11852">
          <cell r="B11852">
            <v>910020169</v>
          </cell>
          <cell r="BH11852">
            <v>8333.66</v>
          </cell>
        </row>
        <row r="11853">
          <cell r="B11853" t="str">
            <v>910020177</v>
          </cell>
          <cell r="BH11853">
            <v>6070.38</v>
          </cell>
        </row>
        <row r="11854">
          <cell r="B11854" t="str">
            <v>910020182</v>
          </cell>
          <cell r="BH11854">
            <v>44927.94</v>
          </cell>
        </row>
        <row r="11855">
          <cell r="B11855">
            <v>910020183</v>
          </cell>
          <cell r="BH11855">
            <v>44927.94</v>
          </cell>
        </row>
        <row r="11856">
          <cell r="B11856" t="str">
            <v>910020184</v>
          </cell>
          <cell r="BH11856">
            <v>47743.14</v>
          </cell>
        </row>
        <row r="11857">
          <cell r="B11857">
            <v>910020185</v>
          </cell>
          <cell r="BH11857">
            <v>47743.14</v>
          </cell>
        </row>
        <row r="11858">
          <cell r="B11858" t="str">
            <v>910020196</v>
          </cell>
          <cell r="BH11858">
            <v>1348.24</v>
          </cell>
        </row>
        <row r="11859">
          <cell r="B11859">
            <v>910020237</v>
          </cell>
          <cell r="BH11859">
            <v>2028.8</v>
          </cell>
        </row>
        <row r="11860">
          <cell r="B11860">
            <v>910020312</v>
          </cell>
          <cell r="BH11860">
            <v>8794.2000000000007</v>
          </cell>
        </row>
        <row r="11861">
          <cell r="B11861">
            <v>910020313</v>
          </cell>
          <cell r="BH11861">
            <v>8922.9699999999993</v>
          </cell>
        </row>
        <row r="11862">
          <cell r="B11862">
            <v>910020314</v>
          </cell>
          <cell r="BH11862">
            <v>8834.43</v>
          </cell>
        </row>
        <row r="11863">
          <cell r="B11863" t="str">
            <v>910020407</v>
          </cell>
          <cell r="BH11863">
            <v>9993.2000000000007</v>
          </cell>
        </row>
        <row r="11864">
          <cell r="B11864">
            <v>910020452</v>
          </cell>
          <cell r="BH11864">
            <v>901.74</v>
          </cell>
        </row>
        <row r="11865">
          <cell r="B11865" t="str">
            <v>910020456</v>
          </cell>
          <cell r="BH11865">
            <v>263.63</v>
          </cell>
        </row>
        <row r="11866">
          <cell r="B11866">
            <v>910020545</v>
          </cell>
          <cell r="BH11866">
            <v>8399.7000000000007</v>
          </cell>
        </row>
        <row r="11867">
          <cell r="B11867" t="str">
            <v>910020546</v>
          </cell>
          <cell r="BH11867">
            <v>8619</v>
          </cell>
        </row>
        <row r="11868">
          <cell r="B11868" t="str">
            <v>910020547</v>
          </cell>
          <cell r="BH11868">
            <v>9712.44</v>
          </cell>
        </row>
        <row r="11869">
          <cell r="B11869" t="str">
            <v>910020586</v>
          </cell>
          <cell r="BH11869" t="e">
            <v>#N/A</v>
          </cell>
        </row>
        <row r="11870">
          <cell r="B11870" t="str">
            <v>910020599</v>
          </cell>
          <cell r="BH11870">
            <v>298.64999999999998</v>
          </cell>
        </row>
        <row r="11871">
          <cell r="B11871" t="str">
            <v>910020605</v>
          </cell>
          <cell r="BH11871">
            <v>8601.19</v>
          </cell>
        </row>
        <row r="11872">
          <cell r="B11872" t="str">
            <v>910020606</v>
          </cell>
          <cell r="BH11872">
            <v>8601.19</v>
          </cell>
        </row>
        <row r="11873">
          <cell r="B11873" t="str">
            <v>910020610</v>
          </cell>
          <cell r="BH11873">
            <v>11754.06</v>
          </cell>
        </row>
        <row r="11874">
          <cell r="B11874" t="str">
            <v>910020611</v>
          </cell>
          <cell r="BH11874">
            <v>12712.54</v>
          </cell>
        </row>
        <row r="11875">
          <cell r="B11875">
            <v>910020612</v>
          </cell>
          <cell r="BH11875">
            <v>11754.06</v>
          </cell>
        </row>
        <row r="11876">
          <cell r="B11876">
            <v>910020613</v>
          </cell>
          <cell r="BH11876">
            <v>12712.54</v>
          </cell>
        </row>
        <row r="11877">
          <cell r="B11877" t="str">
            <v>910020669</v>
          </cell>
          <cell r="BH11877">
            <v>298.64999999999998</v>
          </cell>
        </row>
        <row r="11878">
          <cell r="B11878">
            <v>910020683</v>
          </cell>
          <cell r="BH11878">
            <v>2741.16</v>
          </cell>
        </row>
        <row r="11879">
          <cell r="B11879" t="str">
            <v>910020684</v>
          </cell>
          <cell r="BH11879">
            <v>689.42</v>
          </cell>
        </row>
        <row r="11880">
          <cell r="B11880">
            <v>910020691</v>
          </cell>
          <cell r="BH11880">
            <v>12534.07</v>
          </cell>
        </row>
        <row r="11881">
          <cell r="B11881">
            <v>910020724</v>
          </cell>
          <cell r="BH11881">
            <v>8691.39</v>
          </cell>
        </row>
        <row r="11882">
          <cell r="B11882" t="str">
            <v>910020726</v>
          </cell>
          <cell r="BH11882">
            <v>8691.39</v>
          </cell>
        </row>
        <row r="11883">
          <cell r="B11883" t="str">
            <v>910020762</v>
          </cell>
          <cell r="BH11883">
            <v>5959.86</v>
          </cell>
        </row>
        <row r="11884">
          <cell r="B11884" t="str">
            <v>910020774</v>
          </cell>
          <cell r="BH11884">
            <v>13089.67</v>
          </cell>
        </row>
        <row r="11885">
          <cell r="B11885">
            <v>910020775</v>
          </cell>
          <cell r="BH11885">
            <v>231.13</v>
          </cell>
        </row>
        <row r="11886">
          <cell r="B11886" t="str">
            <v>910020845</v>
          </cell>
          <cell r="BH11886">
            <v>167.44</v>
          </cell>
        </row>
        <row r="11887">
          <cell r="B11887" t="str">
            <v>910020930</v>
          </cell>
          <cell r="BH11887">
            <v>1518.59</v>
          </cell>
        </row>
        <row r="11888">
          <cell r="B11888">
            <v>910021023</v>
          </cell>
          <cell r="BH11888">
            <v>753.72</v>
          </cell>
        </row>
        <row r="11889">
          <cell r="B11889">
            <v>910021025</v>
          </cell>
          <cell r="BH11889">
            <v>627.98</v>
          </cell>
        </row>
        <row r="11890">
          <cell r="B11890" t="str">
            <v>910021056</v>
          </cell>
          <cell r="BH11890">
            <v>664.65</v>
          </cell>
        </row>
        <row r="11891">
          <cell r="B11891" t="str">
            <v>910021070</v>
          </cell>
          <cell r="BH11891">
            <v>4379.0600000000004</v>
          </cell>
        </row>
        <row r="11892">
          <cell r="B11892" t="str">
            <v>910021076</v>
          </cell>
          <cell r="BH11892">
            <v>4379.0600000000004</v>
          </cell>
        </row>
        <row r="11893">
          <cell r="B11893" t="str">
            <v>910021086</v>
          </cell>
          <cell r="BH11893">
            <v>540.27</v>
          </cell>
        </row>
        <row r="11894">
          <cell r="B11894" t="str">
            <v>910021092</v>
          </cell>
          <cell r="BH11894">
            <v>3031</v>
          </cell>
        </row>
        <row r="11895">
          <cell r="B11895">
            <v>910021111</v>
          </cell>
          <cell r="BH11895">
            <v>50.02</v>
          </cell>
        </row>
        <row r="11896">
          <cell r="B11896">
            <v>910021121</v>
          </cell>
          <cell r="BH11896">
            <v>4286.12</v>
          </cell>
        </row>
        <row r="11897">
          <cell r="B11897" t="str">
            <v>910021127</v>
          </cell>
          <cell r="BH11897">
            <v>1830.7</v>
          </cell>
        </row>
        <row r="11898">
          <cell r="B11898">
            <v>910021132</v>
          </cell>
          <cell r="BH11898">
            <v>680.69</v>
          </cell>
        </row>
        <row r="11899">
          <cell r="B11899">
            <v>910021135</v>
          </cell>
          <cell r="BH11899">
            <v>2470.04</v>
          </cell>
        </row>
        <row r="11900">
          <cell r="B11900" t="str">
            <v>910021244</v>
          </cell>
          <cell r="BH11900">
            <v>656.91</v>
          </cell>
        </row>
        <row r="11901">
          <cell r="B11901" t="str">
            <v>910021372</v>
          </cell>
          <cell r="BH11901" t="e">
            <v>#N/A</v>
          </cell>
        </row>
        <row r="11902">
          <cell r="B11902" t="str">
            <v>910021387</v>
          </cell>
          <cell r="BH11902">
            <v>17476.310000000001</v>
          </cell>
        </row>
        <row r="11903">
          <cell r="B11903">
            <v>910021498</v>
          </cell>
          <cell r="BH11903">
            <v>29.6</v>
          </cell>
        </row>
        <row r="11904">
          <cell r="B11904" t="str">
            <v>910021499</v>
          </cell>
          <cell r="BH11904">
            <v>86.84</v>
          </cell>
        </row>
        <row r="11905">
          <cell r="B11905" t="str">
            <v>910021551</v>
          </cell>
          <cell r="BH11905">
            <v>276.35000000000002</v>
          </cell>
        </row>
        <row r="11906">
          <cell r="B11906" t="str">
            <v>910021569</v>
          </cell>
          <cell r="BH11906">
            <v>775.44</v>
          </cell>
        </row>
        <row r="11907">
          <cell r="B11907" t="str">
            <v>910021770</v>
          </cell>
          <cell r="BH11907">
            <v>791.98</v>
          </cell>
        </row>
        <row r="11908">
          <cell r="B11908">
            <v>910021805</v>
          </cell>
          <cell r="BH11908">
            <v>34.08</v>
          </cell>
        </row>
        <row r="11909">
          <cell r="B11909">
            <v>910022005</v>
          </cell>
          <cell r="BH11909">
            <v>10801.02</v>
          </cell>
        </row>
        <row r="11910">
          <cell r="B11910">
            <v>910022095</v>
          </cell>
          <cell r="BH11910">
            <v>124.8</v>
          </cell>
        </row>
        <row r="11911">
          <cell r="B11911" t="str">
            <v>910022107</v>
          </cell>
          <cell r="BH11911">
            <v>4390.76</v>
          </cell>
        </row>
        <row r="11912">
          <cell r="B11912">
            <v>910022174</v>
          </cell>
          <cell r="BH11912">
            <v>283.42</v>
          </cell>
        </row>
        <row r="11913">
          <cell r="B11913">
            <v>910022448</v>
          </cell>
          <cell r="BH11913">
            <v>44927.94</v>
          </cell>
        </row>
        <row r="11914">
          <cell r="B11914">
            <v>910022449</v>
          </cell>
          <cell r="BH11914">
            <v>44927.94</v>
          </cell>
        </row>
        <row r="11915">
          <cell r="B11915">
            <v>910022562</v>
          </cell>
          <cell r="BH11915">
            <v>26351.7</v>
          </cell>
        </row>
        <row r="11916">
          <cell r="B11916">
            <v>910022567</v>
          </cell>
          <cell r="BH11916">
            <v>30361.32</v>
          </cell>
        </row>
        <row r="11917">
          <cell r="B11917">
            <v>910022597</v>
          </cell>
          <cell r="BH11917">
            <v>378.07</v>
          </cell>
        </row>
        <row r="11918">
          <cell r="B11918" t="str">
            <v>910022663</v>
          </cell>
          <cell r="BH11918">
            <v>26.82</v>
          </cell>
        </row>
        <row r="11919">
          <cell r="B11919">
            <v>910022672</v>
          </cell>
          <cell r="BH11919">
            <v>1837.1</v>
          </cell>
        </row>
        <row r="11920">
          <cell r="B11920" t="str">
            <v>910022679</v>
          </cell>
          <cell r="BH11920">
            <v>1837.1</v>
          </cell>
        </row>
        <row r="11921">
          <cell r="B11921" t="str">
            <v>910022694</v>
          </cell>
          <cell r="BH11921">
            <v>822.82</v>
          </cell>
        </row>
        <row r="11922">
          <cell r="B11922">
            <v>910022695</v>
          </cell>
          <cell r="BH11922">
            <v>291.95</v>
          </cell>
        </row>
        <row r="11923">
          <cell r="B11923">
            <v>910022699</v>
          </cell>
          <cell r="BH11923">
            <v>7318.76</v>
          </cell>
        </row>
        <row r="11924">
          <cell r="B11924" t="str">
            <v>910022758</v>
          </cell>
          <cell r="BH11924">
            <v>787.42</v>
          </cell>
        </row>
        <row r="11925">
          <cell r="B11925">
            <v>910022761</v>
          </cell>
          <cell r="BH11925">
            <v>701.54</v>
          </cell>
        </row>
        <row r="11926">
          <cell r="B11926" t="str">
            <v>910022806</v>
          </cell>
          <cell r="BH11926">
            <v>1254.0899999999999</v>
          </cell>
        </row>
        <row r="11927">
          <cell r="B11927" t="str">
            <v>910022815</v>
          </cell>
          <cell r="BH11927">
            <v>1628.4</v>
          </cell>
        </row>
        <row r="11928">
          <cell r="B11928">
            <v>910023045</v>
          </cell>
          <cell r="BH11928">
            <v>1007.35</v>
          </cell>
        </row>
        <row r="11929">
          <cell r="B11929" t="str">
            <v>910023058</v>
          </cell>
          <cell r="BH11929">
            <v>39079.26</v>
          </cell>
        </row>
        <row r="11930">
          <cell r="B11930">
            <v>910023059</v>
          </cell>
          <cell r="BH11930">
            <v>35644.92</v>
          </cell>
        </row>
        <row r="11931">
          <cell r="B11931" t="str">
            <v>910023067</v>
          </cell>
          <cell r="BH11931">
            <v>324.49</v>
          </cell>
        </row>
        <row r="11932">
          <cell r="B11932">
            <v>910023166</v>
          </cell>
          <cell r="BH11932">
            <v>33739.56</v>
          </cell>
        </row>
        <row r="11933">
          <cell r="B11933" t="str">
            <v>910023601</v>
          </cell>
          <cell r="BH11933">
            <v>4738.67</v>
          </cell>
        </row>
        <row r="11934">
          <cell r="B11934">
            <v>910023633</v>
          </cell>
          <cell r="BH11934">
            <v>16287</v>
          </cell>
        </row>
        <row r="11935">
          <cell r="B11935">
            <v>910023634</v>
          </cell>
          <cell r="BH11935">
            <v>16287</v>
          </cell>
        </row>
        <row r="11936">
          <cell r="B11936">
            <v>910023635</v>
          </cell>
          <cell r="BH11936">
            <v>16287</v>
          </cell>
        </row>
        <row r="11937">
          <cell r="B11937">
            <v>910023636</v>
          </cell>
          <cell r="BH11937">
            <v>16287</v>
          </cell>
        </row>
        <row r="11938">
          <cell r="B11938">
            <v>910023637</v>
          </cell>
          <cell r="BH11938">
            <v>18409</v>
          </cell>
        </row>
        <row r="11939">
          <cell r="B11939" t="str">
            <v>910023638</v>
          </cell>
          <cell r="BH11939">
            <v>18409</v>
          </cell>
        </row>
        <row r="11940">
          <cell r="B11940">
            <v>910023703</v>
          </cell>
          <cell r="BH11940">
            <v>19969</v>
          </cell>
        </row>
        <row r="11941">
          <cell r="B11941" t="str">
            <v>910023774</v>
          </cell>
          <cell r="BH11941">
            <v>676.27</v>
          </cell>
        </row>
        <row r="11942">
          <cell r="B11942">
            <v>910023781</v>
          </cell>
          <cell r="BH11942">
            <v>16287</v>
          </cell>
        </row>
        <row r="11943">
          <cell r="B11943">
            <v>910023782</v>
          </cell>
          <cell r="BH11943">
            <v>16287</v>
          </cell>
        </row>
        <row r="11944">
          <cell r="B11944">
            <v>910023783</v>
          </cell>
          <cell r="BH11944">
            <v>16287</v>
          </cell>
        </row>
        <row r="11945">
          <cell r="B11945">
            <v>910023784</v>
          </cell>
          <cell r="BH11945">
            <v>16287</v>
          </cell>
        </row>
        <row r="11946">
          <cell r="B11946">
            <v>910023785</v>
          </cell>
          <cell r="BH11946">
            <v>18409</v>
          </cell>
        </row>
        <row r="11947">
          <cell r="B11947">
            <v>910023787</v>
          </cell>
          <cell r="BH11947">
            <v>18409</v>
          </cell>
        </row>
        <row r="11948">
          <cell r="B11948" t="str">
            <v>910023856</v>
          </cell>
          <cell r="BH11948">
            <v>106.99</v>
          </cell>
        </row>
        <row r="11949">
          <cell r="B11949" t="str">
            <v>910023924</v>
          </cell>
          <cell r="BH11949">
            <v>8960.08</v>
          </cell>
        </row>
        <row r="11950">
          <cell r="B11950" t="str">
            <v>910023980</v>
          </cell>
          <cell r="BH11950" t="e">
            <v>#N/A</v>
          </cell>
        </row>
        <row r="11951">
          <cell r="B11951" t="str">
            <v>910023986</v>
          </cell>
          <cell r="BH11951">
            <v>3934.35</v>
          </cell>
        </row>
        <row r="11952">
          <cell r="B11952">
            <v>130001872</v>
          </cell>
          <cell r="BH11952">
            <v>14401.38</v>
          </cell>
        </row>
        <row r="11953">
          <cell r="B11953">
            <v>130001873</v>
          </cell>
          <cell r="BH11953">
            <v>14401.38</v>
          </cell>
        </row>
        <row r="11954">
          <cell r="B11954" t="str">
            <v>910024186</v>
          </cell>
          <cell r="BH11954">
            <v>407.08</v>
          </cell>
        </row>
        <row r="11955">
          <cell r="B11955">
            <v>130001874</v>
          </cell>
          <cell r="BH11955">
            <v>14401.38</v>
          </cell>
        </row>
        <row r="11956">
          <cell r="B11956">
            <v>130001875</v>
          </cell>
          <cell r="BH11956">
            <v>14401.38</v>
          </cell>
        </row>
        <row r="11957">
          <cell r="B11957">
            <v>910024415</v>
          </cell>
          <cell r="BH11957">
            <v>1865.75</v>
          </cell>
        </row>
        <row r="11958">
          <cell r="B11958">
            <v>910024492</v>
          </cell>
          <cell r="BH11958">
            <v>3298.26</v>
          </cell>
        </row>
        <row r="11959">
          <cell r="B11959">
            <v>910024493</v>
          </cell>
          <cell r="BH11959">
            <v>4159.6000000000004</v>
          </cell>
        </row>
        <row r="11960">
          <cell r="B11960" t="str">
            <v>910024494</v>
          </cell>
          <cell r="BH11960">
            <v>4524.7</v>
          </cell>
        </row>
        <row r="11961">
          <cell r="B11961">
            <v>910024495</v>
          </cell>
          <cell r="BH11961">
            <v>728.76</v>
          </cell>
        </row>
        <row r="11962">
          <cell r="B11962">
            <v>910024527</v>
          </cell>
          <cell r="BH11962">
            <v>3991.6</v>
          </cell>
        </row>
        <row r="11963">
          <cell r="B11963">
            <v>910024571</v>
          </cell>
          <cell r="BH11963">
            <v>371.62</v>
          </cell>
        </row>
        <row r="11964">
          <cell r="B11964">
            <v>910024656</v>
          </cell>
          <cell r="BH11964">
            <v>2142.09</v>
          </cell>
        </row>
        <row r="11965">
          <cell r="B11965" t="str">
            <v>910024679</v>
          </cell>
          <cell r="BH11965">
            <v>1111.02</v>
          </cell>
        </row>
        <row r="11966">
          <cell r="B11966" t="str">
            <v>910024692</v>
          </cell>
          <cell r="BH11966" t="e">
            <v>#N/A</v>
          </cell>
        </row>
        <row r="11967">
          <cell r="B11967">
            <v>130001876</v>
          </cell>
          <cell r="BH11967">
            <v>14401.38</v>
          </cell>
        </row>
        <row r="11968">
          <cell r="B11968">
            <v>910024920</v>
          </cell>
          <cell r="BH11968">
            <v>284.47000000000003</v>
          </cell>
        </row>
        <row r="11969">
          <cell r="B11969">
            <v>910025082</v>
          </cell>
          <cell r="BH11969">
            <v>1295.17</v>
          </cell>
        </row>
        <row r="11970">
          <cell r="B11970" t="str">
            <v>910025083</v>
          </cell>
          <cell r="BH11970">
            <v>894.49</v>
          </cell>
        </row>
        <row r="11971">
          <cell r="B11971" t="str">
            <v>910025098</v>
          </cell>
          <cell r="BH11971">
            <v>15171.8</v>
          </cell>
        </row>
        <row r="11972">
          <cell r="B11972" t="str">
            <v>910025252</v>
          </cell>
          <cell r="BH11972">
            <v>229.76</v>
          </cell>
        </row>
        <row r="11973">
          <cell r="B11973">
            <v>910025756</v>
          </cell>
          <cell r="BH11973">
            <v>21525</v>
          </cell>
        </row>
        <row r="11974">
          <cell r="B11974">
            <v>910025757</v>
          </cell>
          <cell r="BH11974">
            <v>22657</v>
          </cell>
        </row>
        <row r="11975">
          <cell r="B11975">
            <v>910025758</v>
          </cell>
          <cell r="BH11975">
            <v>21525</v>
          </cell>
        </row>
        <row r="11976">
          <cell r="B11976">
            <v>910025759</v>
          </cell>
          <cell r="BH11976">
            <v>22657</v>
          </cell>
        </row>
        <row r="11977">
          <cell r="B11977">
            <v>910025775</v>
          </cell>
          <cell r="BH11977">
            <v>36.03</v>
          </cell>
        </row>
        <row r="11978">
          <cell r="B11978">
            <v>910025861</v>
          </cell>
          <cell r="BH11978">
            <v>35644.92</v>
          </cell>
        </row>
        <row r="11979">
          <cell r="B11979">
            <v>910025901</v>
          </cell>
          <cell r="BH11979">
            <v>39079.26</v>
          </cell>
        </row>
        <row r="11980">
          <cell r="B11980">
            <v>910025904</v>
          </cell>
          <cell r="BH11980">
            <v>688.21</v>
          </cell>
        </row>
        <row r="11981">
          <cell r="B11981">
            <v>910026032</v>
          </cell>
          <cell r="BH11981">
            <v>16780</v>
          </cell>
        </row>
        <row r="11982">
          <cell r="B11982">
            <v>910026033</v>
          </cell>
          <cell r="BH11982">
            <v>16780</v>
          </cell>
        </row>
        <row r="11983">
          <cell r="B11983">
            <v>910026034</v>
          </cell>
          <cell r="BH11983">
            <v>16780</v>
          </cell>
        </row>
        <row r="11984">
          <cell r="B11984">
            <v>910026035</v>
          </cell>
          <cell r="BH11984">
            <v>16780</v>
          </cell>
        </row>
        <row r="11985">
          <cell r="B11985">
            <v>910026036</v>
          </cell>
          <cell r="BH11985">
            <v>18906</v>
          </cell>
        </row>
        <row r="11986">
          <cell r="B11986">
            <v>910026037</v>
          </cell>
          <cell r="BH11986">
            <v>22021</v>
          </cell>
        </row>
        <row r="11987">
          <cell r="B11987">
            <v>910026039</v>
          </cell>
          <cell r="BH11987">
            <v>18906</v>
          </cell>
        </row>
        <row r="11988">
          <cell r="B11988">
            <v>910026040</v>
          </cell>
          <cell r="BH11988">
            <v>23154</v>
          </cell>
        </row>
        <row r="11989">
          <cell r="B11989">
            <v>910026042</v>
          </cell>
          <cell r="BH11989">
            <v>16780</v>
          </cell>
        </row>
        <row r="11990">
          <cell r="B11990">
            <v>910026043</v>
          </cell>
          <cell r="BH11990">
            <v>16780</v>
          </cell>
        </row>
        <row r="11991">
          <cell r="B11991">
            <v>910026044</v>
          </cell>
          <cell r="BH11991">
            <v>16780</v>
          </cell>
        </row>
        <row r="11992">
          <cell r="B11992">
            <v>910026045</v>
          </cell>
          <cell r="BH11992">
            <v>16780</v>
          </cell>
        </row>
        <row r="11993">
          <cell r="B11993">
            <v>910026046</v>
          </cell>
          <cell r="BH11993">
            <v>18906</v>
          </cell>
        </row>
        <row r="11994">
          <cell r="B11994">
            <v>910026047</v>
          </cell>
          <cell r="BH11994">
            <v>22021</v>
          </cell>
        </row>
        <row r="11995">
          <cell r="B11995">
            <v>910026049</v>
          </cell>
          <cell r="BH11995">
            <v>18906</v>
          </cell>
        </row>
        <row r="11996">
          <cell r="B11996">
            <v>910026050</v>
          </cell>
          <cell r="BH11996">
            <v>23154</v>
          </cell>
        </row>
        <row r="11997">
          <cell r="B11997" t="str">
            <v>910026052</v>
          </cell>
          <cell r="BH11997">
            <v>10455.67</v>
          </cell>
        </row>
        <row r="11998">
          <cell r="B11998" t="str">
            <v>910026074</v>
          </cell>
          <cell r="BH11998">
            <v>188.25</v>
          </cell>
        </row>
        <row r="11999">
          <cell r="B11999">
            <v>910026238</v>
          </cell>
          <cell r="BH11999">
            <v>275.19</v>
          </cell>
        </row>
        <row r="12000">
          <cell r="B12000">
            <v>910026685</v>
          </cell>
          <cell r="BH12000">
            <v>6454.1</v>
          </cell>
        </row>
        <row r="12001">
          <cell r="B12001">
            <v>910026686</v>
          </cell>
          <cell r="BH12001">
            <v>6454.1</v>
          </cell>
        </row>
        <row r="12002">
          <cell r="B12002">
            <v>910026687</v>
          </cell>
          <cell r="BH12002">
            <v>6454.1</v>
          </cell>
        </row>
        <row r="12003">
          <cell r="B12003" t="str">
            <v>910026688</v>
          </cell>
          <cell r="BH12003">
            <v>6454.1</v>
          </cell>
        </row>
        <row r="12004">
          <cell r="B12004" t="str">
            <v>910026689</v>
          </cell>
          <cell r="BH12004">
            <v>6454.1</v>
          </cell>
        </row>
        <row r="12005">
          <cell r="B12005">
            <v>910026939</v>
          </cell>
          <cell r="BH12005">
            <v>2872</v>
          </cell>
        </row>
        <row r="12006">
          <cell r="B12006">
            <v>910026940</v>
          </cell>
          <cell r="BH12006">
            <v>2872</v>
          </cell>
        </row>
        <row r="12007">
          <cell r="B12007" t="str">
            <v>910026942</v>
          </cell>
          <cell r="BH12007">
            <v>4934.68</v>
          </cell>
        </row>
        <row r="12008">
          <cell r="B12008">
            <v>910026944</v>
          </cell>
          <cell r="BH12008">
            <v>627.76</v>
          </cell>
        </row>
        <row r="12009">
          <cell r="B12009">
            <v>910026945</v>
          </cell>
          <cell r="BH12009">
            <v>279.2</v>
          </cell>
        </row>
        <row r="12010">
          <cell r="B12010">
            <v>130001990</v>
          </cell>
          <cell r="BH12010">
            <v>14401.38</v>
          </cell>
        </row>
        <row r="12011">
          <cell r="B12011" t="str">
            <v>130001991</v>
          </cell>
          <cell r="BH12011">
            <v>20006.28</v>
          </cell>
        </row>
        <row r="12012">
          <cell r="B12012">
            <v>130002033</v>
          </cell>
          <cell r="BH12012">
            <v>14401.38</v>
          </cell>
        </row>
        <row r="12013">
          <cell r="B12013">
            <v>910027064</v>
          </cell>
          <cell r="BH12013">
            <v>2202.59</v>
          </cell>
        </row>
        <row r="12014">
          <cell r="B12014" t="str">
            <v>130002057</v>
          </cell>
          <cell r="BH12014">
            <v>14401.38</v>
          </cell>
        </row>
        <row r="12015">
          <cell r="B12015" t="str">
            <v>910027137</v>
          </cell>
          <cell r="BH12015">
            <v>8601.19</v>
          </cell>
        </row>
        <row r="12016">
          <cell r="B12016" t="str">
            <v>910027138</v>
          </cell>
          <cell r="BH12016">
            <v>12712.54</v>
          </cell>
        </row>
        <row r="12017">
          <cell r="B12017" t="str">
            <v>910027165</v>
          </cell>
          <cell r="BH12017">
            <v>491.66</v>
          </cell>
        </row>
        <row r="12018">
          <cell r="B12018" t="str">
            <v>130002058</v>
          </cell>
          <cell r="BH12018">
            <v>14401.38</v>
          </cell>
        </row>
        <row r="12019">
          <cell r="B12019" t="str">
            <v>910027254</v>
          </cell>
          <cell r="BH12019" t="e">
            <v>#N/A</v>
          </cell>
        </row>
        <row r="12020">
          <cell r="B12020" t="str">
            <v>910027298</v>
          </cell>
          <cell r="BH12020">
            <v>198.71</v>
          </cell>
        </row>
        <row r="12021">
          <cell r="B12021">
            <v>910027404</v>
          </cell>
          <cell r="BH12021">
            <v>152.61000000000001</v>
          </cell>
        </row>
        <row r="12022">
          <cell r="B12022">
            <v>910027603</v>
          </cell>
          <cell r="BH12022">
            <v>4875.71</v>
          </cell>
        </row>
        <row r="12023">
          <cell r="B12023" t="str">
            <v>910027640</v>
          </cell>
          <cell r="BH12023">
            <v>150.03</v>
          </cell>
        </row>
        <row r="12024">
          <cell r="B12024" t="str">
            <v>910027641</v>
          </cell>
          <cell r="BH12024">
            <v>150.03</v>
          </cell>
        </row>
        <row r="12025">
          <cell r="B12025" t="str">
            <v>910027782</v>
          </cell>
          <cell r="BH12025" t="e">
            <v>#N/A</v>
          </cell>
        </row>
        <row r="12026">
          <cell r="B12026" t="str">
            <v>910027878</v>
          </cell>
          <cell r="BH12026">
            <v>125.62</v>
          </cell>
        </row>
        <row r="12027">
          <cell r="B12027" t="str">
            <v>910027908</v>
          </cell>
          <cell r="BH12027">
            <v>264.31</v>
          </cell>
        </row>
        <row r="12028">
          <cell r="B12028" t="str">
            <v>910027909</v>
          </cell>
          <cell r="BH12028">
            <v>424.73</v>
          </cell>
        </row>
        <row r="12029">
          <cell r="B12029">
            <v>910027912</v>
          </cell>
          <cell r="BH12029">
            <v>194.28</v>
          </cell>
        </row>
        <row r="12030">
          <cell r="B12030" t="str">
            <v>910027917</v>
          </cell>
          <cell r="BH12030">
            <v>254.72</v>
          </cell>
        </row>
        <row r="12031">
          <cell r="B12031" t="str">
            <v>910027918</v>
          </cell>
          <cell r="BH12031">
            <v>134.96</v>
          </cell>
        </row>
        <row r="12032">
          <cell r="B12032" t="str">
            <v>130002059</v>
          </cell>
          <cell r="BH12032">
            <v>14401.38</v>
          </cell>
        </row>
        <row r="12033">
          <cell r="B12033">
            <v>910028099</v>
          </cell>
          <cell r="BH12033">
            <v>685.34</v>
          </cell>
        </row>
        <row r="12034">
          <cell r="B12034">
            <v>910028137</v>
          </cell>
          <cell r="BH12034">
            <v>10431.540000000001</v>
          </cell>
        </row>
        <row r="12035">
          <cell r="B12035" t="str">
            <v>910028154</v>
          </cell>
          <cell r="BH12035">
            <v>58.68</v>
          </cell>
        </row>
        <row r="12036">
          <cell r="B12036" t="str">
            <v>910028155</v>
          </cell>
          <cell r="BH12036">
            <v>64.37</v>
          </cell>
        </row>
        <row r="12037">
          <cell r="B12037" t="str">
            <v>910028157</v>
          </cell>
          <cell r="BH12037">
            <v>30.02</v>
          </cell>
        </row>
        <row r="12038">
          <cell r="B12038">
            <v>910028158</v>
          </cell>
          <cell r="BH12038">
            <v>476.79</v>
          </cell>
        </row>
        <row r="12039">
          <cell r="B12039" t="str">
            <v>910028159</v>
          </cell>
          <cell r="BH12039">
            <v>216.56</v>
          </cell>
        </row>
        <row r="12040">
          <cell r="B12040" t="str">
            <v>910028230</v>
          </cell>
          <cell r="BH12040">
            <v>3991.6</v>
          </cell>
        </row>
        <row r="12041">
          <cell r="B12041">
            <v>910028250</v>
          </cell>
          <cell r="BH12041">
            <v>2455.64</v>
          </cell>
        </row>
        <row r="12042">
          <cell r="B12042">
            <v>910028252</v>
          </cell>
          <cell r="BH12042">
            <v>31703.64</v>
          </cell>
        </row>
        <row r="12043">
          <cell r="B12043" t="str">
            <v>910028325</v>
          </cell>
          <cell r="BH12043">
            <v>1167.27</v>
          </cell>
        </row>
        <row r="12044">
          <cell r="B12044" t="str">
            <v>910028336</v>
          </cell>
          <cell r="BH12044">
            <v>8691.39</v>
          </cell>
        </row>
        <row r="12045">
          <cell r="B12045">
            <v>910028371</v>
          </cell>
          <cell r="BH12045">
            <v>11754.06</v>
          </cell>
        </row>
        <row r="12046">
          <cell r="B12046" t="str">
            <v>910028402</v>
          </cell>
          <cell r="BH12046" t="e">
            <v>#N/A</v>
          </cell>
        </row>
        <row r="12047">
          <cell r="B12047" t="str">
            <v>910028440</v>
          </cell>
          <cell r="BH12047">
            <v>186.8</v>
          </cell>
        </row>
        <row r="12048">
          <cell r="B12048" t="str">
            <v>910028462</v>
          </cell>
          <cell r="BH12048">
            <v>346.05</v>
          </cell>
        </row>
        <row r="12049">
          <cell r="B12049" t="str">
            <v>910028484</v>
          </cell>
          <cell r="BH12049">
            <v>639.23</v>
          </cell>
        </row>
        <row r="12050">
          <cell r="B12050" t="str">
            <v>910028485</v>
          </cell>
          <cell r="BH12050">
            <v>432.49</v>
          </cell>
        </row>
        <row r="12051">
          <cell r="B12051" t="str">
            <v>910028486</v>
          </cell>
          <cell r="BH12051">
            <v>551.66999999999996</v>
          </cell>
        </row>
        <row r="12052">
          <cell r="B12052">
            <v>910028547</v>
          </cell>
          <cell r="BH12052">
            <v>53.81</v>
          </cell>
        </row>
        <row r="12053">
          <cell r="B12053" t="str">
            <v>910028565</v>
          </cell>
          <cell r="BH12053">
            <v>462.69</v>
          </cell>
        </row>
        <row r="12054">
          <cell r="B12054" t="str">
            <v>910028575</v>
          </cell>
          <cell r="BH12054">
            <v>661.48</v>
          </cell>
        </row>
        <row r="12055">
          <cell r="B12055" t="str">
            <v>910028576</v>
          </cell>
          <cell r="BH12055">
            <v>483.5</v>
          </cell>
        </row>
        <row r="12056">
          <cell r="B12056">
            <v>910028580</v>
          </cell>
          <cell r="BH12056">
            <v>132.6</v>
          </cell>
        </row>
        <row r="12057">
          <cell r="B12057" t="str">
            <v>910028581</v>
          </cell>
          <cell r="BH12057">
            <v>22.93</v>
          </cell>
        </row>
        <row r="12058">
          <cell r="B12058" t="str">
            <v>130002060</v>
          </cell>
          <cell r="BH12058">
            <v>14401.38</v>
          </cell>
        </row>
        <row r="12059">
          <cell r="B12059">
            <v>130002061</v>
          </cell>
          <cell r="BH12059">
            <v>14401.38</v>
          </cell>
        </row>
        <row r="12060">
          <cell r="B12060" t="str">
            <v>910028596</v>
          </cell>
          <cell r="BH12060">
            <v>2225.83</v>
          </cell>
        </row>
        <row r="12061">
          <cell r="B12061" t="str">
            <v>910028695</v>
          </cell>
          <cell r="BH12061">
            <v>4077.77</v>
          </cell>
        </row>
        <row r="12062">
          <cell r="B12062" t="str">
            <v>910028696</v>
          </cell>
          <cell r="BH12062">
            <v>4218.88</v>
          </cell>
        </row>
        <row r="12063">
          <cell r="B12063" t="str">
            <v>910028699</v>
          </cell>
          <cell r="BH12063">
            <v>2473.2199999999998</v>
          </cell>
        </row>
        <row r="12064">
          <cell r="B12064">
            <v>910028708</v>
          </cell>
          <cell r="BH12064">
            <v>2310.85</v>
          </cell>
        </row>
        <row r="12065">
          <cell r="B12065">
            <v>910028710</v>
          </cell>
          <cell r="BH12065">
            <v>101.56</v>
          </cell>
        </row>
        <row r="12066">
          <cell r="B12066" t="str">
            <v>910028711</v>
          </cell>
          <cell r="BH12066">
            <v>311.61</v>
          </cell>
        </row>
        <row r="12067">
          <cell r="B12067" t="str">
            <v>910028713</v>
          </cell>
          <cell r="BH12067">
            <v>2634.74</v>
          </cell>
        </row>
        <row r="12068">
          <cell r="B12068" t="str">
            <v>910028715</v>
          </cell>
          <cell r="BH12068">
            <v>2950.95</v>
          </cell>
        </row>
        <row r="12069">
          <cell r="B12069">
            <v>910028756</v>
          </cell>
          <cell r="BH12069">
            <v>4914.83</v>
          </cell>
        </row>
        <row r="12070">
          <cell r="B12070">
            <v>910028786</v>
          </cell>
          <cell r="BH12070">
            <v>538.65</v>
          </cell>
        </row>
        <row r="12071">
          <cell r="B12071">
            <v>910028817</v>
          </cell>
          <cell r="BH12071">
            <v>661.31</v>
          </cell>
        </row>
        <row r="12072">
          <cell r="B12072" t="str">
            <v>910028846</v>
          </cell>
          <cell r="BH12072">
            <v>8691.39</v>
          </cell>
        </row>
        <row r="12073">
          <cell r="B12073" t="str">
            <v>910028923</v>
          </cell>
          <cell r="BH12073">
            <v>1514.99</v>
          </cell>
        </row>
        <row r="12074">
          <cell r="B12074" t="str">
            <v>910029099</v>
          </cell>
          <cell r="BH12074">
            <v>1036.2</v>
          </cell>
        </row>
        <row r="12075">
          <cell r="B12075" t="str">
            <v>910029114</v>
          </cell>
          <cell r="BH12075">
            <v>7799.56</v>
          </cell>
        </row>
        <row r="12076">
          <cell r="B12076" t="str">
            <v>910029117</v>
          </cell>
          <cell r="BH12076">
            <v>1158.1199999999999</v>
          </cell>
        </row>
        <row r="12077">
          <cell r="B12077" t="str">
            <v>910029134</v>
          </cell>
          <cell r="BH12077">
            <v>626.64</v>
          </cell>
        </row>
        <row r="12078">
          <cell r="B12078" t="str">
            <v>910029182</v>
          </cell>
          <cell r="BH12078">
            <v>954.63</v>
          </cell>
        </row>
        <row r="12079">
          <cell r="B12079" t="str">
            <v>910029247</v>
          </cell>
          <cell r="BH12079">
            <v>695.28</v>
          </cell>
        </row>
        <row r="12080">
          <cell r="B12080">
            <v>910029248</v>
          </cell>
          <cell r="BH12080">
            <v>15028.68</v>
          </cell>
        </row>
        <row r="12081">
          <cell r="B12081" t="str">
            <v>910029270</v>
          </cell>
          <cell r="BH12081">
            <v>791.57</v>
          </cell>
        </row>
        <row r="12082">
          <cell r="B12082">
            <v>130002062</v>
          </cell>
          <cell r="BH12082">
            <v>14401.38</v>
          </cell>
        </row>
        <row r="12083">
          <cell r="B12083" t="str">
            <v>910029366</v>
          </cell>
          <cell r="BH12083">
            <v>1985.27</v>
          </cell>
        </row>
        <row r="12084">
          <cell r="B12084" t="str">
            <v>910029367</v>
          </cell>
          <cell r="BH12084">
            <v>3414.64</v>
          </cell>
        </row>
        <row r="12085">
          <cell r="B12085" t="str">
            <v>910029406</v>
          </cell>
          <cell r="BH12085">
            <v>737.46</v>
          </cell>
        </row>
        <row r="12086">
          <cell r="B12086">
            <v>910029585</v>
          </cell>
          <cell r="BH12086">
            <v>1889.92</v>
          </cell>
        </row>
        <row r="12087">
          <cell r="B12087" t="str">
            <v>910029626</v>
          </cell>
          <cell r="BH12087">
            <v>407.37</v>
          </cell>
        </row>
        <row r="12088">
          <cell r="B12088" t="str">
            <v>910029641</v>
          </cell>
          <cell r="BH12088">
            <v>26.44</v>
          </cell>
        </row>
        <row r="12089">
          <cell r="B12089" t="str">
            <v>910029712</v>
          </cell>
          <cell r="BH12089">
            <v>148.47</v>
          </cell>
        </row>
        <row r="12090">
          <cell r="B12090" t="str">
            <v>910029754</v>
          </cell>
          <cell r="BH12090" t="e">
            <v>#N/A</v>
          </cell>
        </row>
        <row r="12091">
          <cell r="B12091" t="str">
            <v>910029883</v>
          </cell>
          <cell r="BH12091">
            <v>3261.29</v>
          </cell>
        </row>
        <row r="12092">
          <cell r="B12092" t="str">
            <v>910029884</v>
          </cell>
          <cell r="BH12092">
            <v>3261.29</v>
          </cell>
        </row>
        <row r="12093">
          <cell r="B12093">
            <v>910029922</v>
          </cell>
          <cell r="BH12093">
            <v>441.56</v>
          </cell>
        </row>
        <row r="12094">
          <cell r="B12094" t="str">
            <v>910029923</v>
          </cell>
          <cell r="BH12094">
            <v>385.43</v>
          </cell>
        </row>
        <row r="12095">
          <cell r="B12095" t="str">
            <v>910029924</v>
          </cell>
          <cell r="BH12095">
            <v>385.43</v>
          </cell>
        </row>
        <row r="12096">
          <cell r="B12096" t="str">
            <v>910029925</v>
          </cell>
          <cell r="BH12096">
            <v>362.32</v>
          </cell>
        </row>
        <row r="12097">
          <cell r="B12097" t="str">
            <v>910029950</v>
          </cell>
          <cell r="BH12097">
            <v>6617.1</v>
          </cell>
        </row>
        <row r="12098">
          <cell r="B12098" t="str">
            <v>910029967</v>
          </cell>
          <cell r="BH12098">
            <v>6898.94</v>
          </cell>
        </row>
        <row r="12099">
          <cell r="B12099">
            <v>910029968</v>
          </cell>
          <cell r="BH12099">
            <v>12683.42</v>
          </cell>
        </row>
        <row r="12100">
          <cell r="B12100">
            <v>910029969</v>
          </cell>
          <cell r="BH12100">
            <v>12683.42</v>
          </cell>
        </row>
        <row r="12101">
          <cell r="B12101" t="str">
            <v>910029982</v>
          </cell>
          <cell r="BH12101">
            <v>1182.1300000000001</v>
          </cell>
        </row>
        <row r="12102">
          <cell r="B12102">
            <v>910029983</v>
          </cell>
          <cell r="BH12102">
            <v>12127.5</v>
          </cell>
        </row>
        <row r="12103">
          <cell r="B12103">
            <v>910029984</v>
          </cell>
          <cell r="BH12103">
            <v>447.3</v>
          </cell>
        </row>
        <row r="12104">
          <cell r="B12104">
            <v>910029985</v>
          </cell>
          <cell r="BH12104">
            <v>1445.85</v>
          </cell>
        </row>
        <row r="12105">
          <cell r="B12105" t="str">
            <v>910029992</v>
          </cell>
          <cell r="BH12105">
            <v>356.17</v>
          </cell>
        </row>
        <row r="12106">
          <cell r="B12106" t="str">
            <v>910029993</v>
          </cell>
          <cell r="BH12106">
            <v>40.380000000000003</v>
          </cell>
        </row>
        <row r="12107">
          <cell r="B12107" t="str">
            <v>910029994</v>
          </cell>
          <cell r="BH12107">
            <v>42.84</v>
          </cell>
        </row>
        <row r="12108">
          <cell r="B12108" t="str">
            <v>910029995</v>
          </cell>
          <cell r="BH12108">
            <v>80.03</v>
          </cell>
        </row>
        <row r="12109">
          <cell r="B12109" t="str">
            <v>910029996</v>
          </cell>
          <cell r="BH12109">
            <v>355.14</v>
          </cell>
        </row>
        <row r="12110">
          <cell r="B12110" t="str">
            <v>910029997</v>
          </cell>
          <cell r="BH12110">
            <v>10.58</v>
          </cell>
        </row>
        <row r="12111">
          <cell r="B12111" t="str">
            <v>910030011</v>
          </cell>
          <cell r="BH12111">
            <v>286.82</v>
          </cell>
        </row>
        <row r="12112">
          <cell r="B12112" t="str">
            <v>910030034</v>
          </cell>
          <cell r="BH12112">
            <v>2543.1799999999998</v>
          </cell>
        </row>
        <row r="12113">
          <cell r="B12113" t="str">
            <v>910030041</v>
          </cell>
          <cell r="BH12113">
            <v>79</v>
          </cell>
        </row>
        <row r="12114">
          <cell r="B12114">
            <v>910030061</v>
          </cell>
          <cell r="BH12114">
            <v>10889.82</v>
          </cell>
        </row>
        <row r="12115">
          <cell r="B12115" t="str">
            <v>910030062</v>
          </cell>
          <cell r="BH12115">
            <v>11028.19</v>
          </cell>
        </row>
        <row r="12116">
          <cell r="B12116">
            <v>910030085</v>
          </cell>
          <cell r="BH12116">
            <v>20.21</v>
          </cell>
        </row>
        <row r="12117">
          <cell r="B12117" t="str">
            <v>910030100</v>
          </cell>
          <cell r="BH12117">
            <v>4144.96</v>
          </cell>
        </row>
        <row r="12118">
          <cell r="B12118">
            <v>910030101</v>
          </cell>
          <cell r="BH12118">
            <v>7405.16</v>
          </cell>
        </row>
        <row r="12119">
          <cell r="B12119">
            <v>910030102</v>
          </cell>
          <cell r="BH12119">
            <v>7405.16</v>
          </cell>
        </row>
        <row r="12120">
          <cell r="B12120" t="str">
            <v>130002063</v>
          </cell>
          <cell r="BH12120">
            <v>14401.38</v>
          </cell>
        </row>
        <row r="12121">
          <cell r="B12121" t="str">
            <v>910030109</v>
          </cell>
          <cell r="BH12121">
            <v>3991.6</v>
          </cell>
        </row>
        <row r="12122">
          <cell r="B12122">
            <v>910030144</v>
          </cell>
          <cell r="BH12122">
            <v>6176.66</v>
          </cell>
        </row>
        <row r="12123">
          <cell r="B12123">
            <v>910030145</v>
          </cell>
          <cell r="BH12123">
            <v>6311.73</v>
          </cell>
        </row>
        <row r="12124">
          <cell r="B12124">
            <v>910030173</v>
          </cell>
          <cell r="BH12124">
            <v>70.099999999999994</v>
          </cell>
        </row>
        <row r="12125">
          <cell r="B12125" t="str">
            <v>910030227</v>
          </cell>
          <cell r="BH12125">
            <v>11634.87</v>
          </cell>
        </row>
        <row r="12126">
          <cell r="B12126">
            <v>910030244</v>
          </cell>
          <cell r="BH12126">
            <v>412.59</v>
          </cell>
        </row>
        <row r="12127">
          <cell r="B12127">
            <v>910030261</v>
          </cell>
          <cell r="BH12127">
            <v>51087.8</v>
          </cell>
        </row>
        <row r="12128">
          <cell r="B12128">
            <v>130002079</v>
          </cell>
          <cell r="BH12128">
            <v>14401.38</v>
          </cell>
        </row>
        <row r="12129">
          <cell r="B12129">
            <v>910030281</v>
          </cell>
          <cell r="BH12129">
            <v>394.83</v>
          </cell>
        </row>
        <row r="12130">
          <cell r="B12130">
            <v>910030285</v>
          </cell>
          <cell r="BH12130">
            <v>103.9</v>
          </cell>
        </row>
        <row r="12131">
          <cell r="B12131">
            <v>910030286</v>
          </cell>
          <cell r="BH12131">
            <v>378.56</v>
          </cell>
        </row>
        <row r="12132">
          <cell r="B12132">
            <v>130002116</v>
          </cell>
          <cell r="BH12132">
            <v>14401.38</v>
          </cell>
        </row>
        <row r="12133">
          <cell r="B12133">
            <v>130002206</v>
          </cell>
          <cell r="BH12133">
            <v>14401.38</v>
          </cell>
        </row>
        <row r="12134">
          <cell r="B12134">
            <v>910030311</v>
          </cell>
          <cell r="BH12134">
            <v>222.48</v>
          </cell>
        </row>
        <row r="12135">
          <cell r="B12135">
            <v>910030322</v>
          </cell>
          <cell r="BH12135">
            <v>8486.24</v>
          </cell>
        </row>
        <row r="12136">
          <cell r="B12136" t="str">
            <v>910030325</v>
          </cell>
          <cell r="BH12136">
            <v>3918.25</v>
          </cell>
        </row>
        <row r="12137">
          <cell r="B12137">
            <v>130002235</v>
          </cell>
          <cell r="BH12137">
            <v>12765.3</v>
          </cell>
        </row>
        <row r="12138">
          <cell r="B12138" t="str">
            <v>910030364</v>
          </cell>
          <cell r="BH12138">
            <v>11323.11</v>
          </cell>
        </row>
        <row r="12139">
          <cell r="B12139" t="str">
            <v>910030365</v>
          </cell>
          <cell r="BH12139">
            <v>6407.44</v>
          </cell>
        </row>
        <row r="12140">
          <cell r="B12140" t="str">
            <v>910030366</v>
          </cell>
          <cell r="BH12140">
            <v>11427.14</v>
          </cell>
        </row>
        <row r="12141">
          <cell r="B12141">
            <v>910030367</v>
          </cell>
          <cell r="BH12141">
            <v>11568.54</v>
          </cell>
        </row>
        <row r="12142">
          <cell r="B12142" t="str">
            <v>910030368</v>
          </cell>
          <cell r="BH12142">
            <v>4631.8599999999997</v>
          </cell>
        </row>
        <row r="12143">
          <cell r="B12143" t="str">
            <v>910030369</v>
          </cell>
          <cell r="BH12143">
            <v>10615.1</v>
          </cell>
        </row>
        <row r="12144">
          <cell r="B12144" t="str">
            <v>910030370</v>
          </cell>
          <cell r="BH12144">
            <v>9444.51</v>
          </cell>
        </row>
        <row r="12145">
          <cell r="B12145" t="str">
            <v>910030377</v>
          </cell>
          <cell r="BH12145">
            <v>1829.06</v>
          </cell>
        </row>
        <row r="12146">
          <cell r="B12146">
            <v>910030378</v>
          </cell>
          <cell r="BH12146">
            <v>2871.61</v>
          </cell>
        </row>
        <row r="12147">
          <cell r="B12147">
            <v>910030380</v>
          </cell>
          <cell r="BH12147">
            <v>4008.73</v>
          </cell>
        </row>
        <row r="12148">
          <cell r="B12148">
            <v>910030387</v>
          </cell>
          <cell r="BH12148">
            <v>14793.26</v>
          </cell>
        </row>
        <row r="12149">
          <cell r="B12149" t="str">
            <v>910030392</v>
          </cell>
          <cell r="BH12149">
            <v>103.07</v>
          </cell>
        </row>
        <row r="12150">
          <cell r="B12150">
            <v>910030394</v>
          </cell>
          <cell r="BH12150">
            <v>47437.67</v>
          </cell>
        </row>
        <row r="12151">
          <cell r="B12151" t="str">
            <v>910030395</v>
          </cell>
          <cell r="BH12151">
            <v>214.34</v>
          </cell>
        </row>
        <row r="12152">
          <cell r="B12152" t="str">
            <v>910030398</v>
          </cell>
          <cell r="BH12152">
            <v>66.790000000000006</v>
          </cell>
        </row>
        <row r="12153">
          <cell r="B12153" t="str">
            <v>910030494</v>
          </cell>
          <cell r="BH12153">
            <v>244.29</v>
          </cell>
        </row>
        <row r="12154">
          <cell r="B12154" t="str">
            <v>910030504</v>
          </cell>
          <cell r="BH12154">
            <v>3635.08</v>
          </cell>
        </row>
        <row r="12155">
          <cell r="B12155" t="str">
            <v>910030509</v>
          </cell>
          <cell r="BH12155">
            <v>390.5</v>
          </cell>
        </row>
        <row r="12156">
          <cell r="B12156">
            <v>910030570</v>
          </cell>
          <cell r="BH12156">
            <v>844.56</v>
          </cell>
        </row>
        <row r="12157">
          <cell r="B12157">
            <v>910030575</v>
          </cell>
          <cell r="BH12157">
            <v>44.1</v>
          </cell>
        </row>
        <row r="12158">
          <cell r="B12158" t="str">
            <v>910030576</v>
          </cell>
          <cell r="BH12158">
            <v>3080.5</v>
          </cell>
        </row>
        <row r="12159">
          <cell r="B12159" t="str">
            <v>910030577</v>
          </cell>
          <cell r="BH12159">
            <v>4863.66</v>
          </cell>
        </row>
        <row r="12160">
          <cell r="B12160">
            <v>130002236</v>
          </cell>
          <cell r="BH12160">
            <v>12765.3</v>
          </cell>
        </row>
        <row r="12161">
          <cell r="B12161" t="str">
            <v>910030619</v>
          </cell>
          <cell r="BH12161">
            <v>8691.39</v>
          </cell>
        </row>
        <row r="12162">
          <cell r="B12162" t="str">
            <v>910030620</v>
          </cell>
          <cell r="BH12162">
            <v>12873.96</v>
          </cell>
        </row>
        <row r="12163">
          <cell r="B12163">
            <v>910030624</v>
          </cell>
          <cell r="BH12163">
            <v>3858.38</v>
          </cell>
        </row>
        <row r="12164">
          <cell r="B12164" t="str">
            <v>910030625</v>
          </cell>
          <cell r="BH12164">
            <v>3999.49</v>
          </cell>
        </row>
        <row r="12165">
          <cell r="B12165" t="str">
            <v>910030626</v>
          </cell>
          <cell r="BH12165">
            <v>4722.55</v>
          </cell>
        </row>
        <row r="12166">
          <cell r="B12166" t="str">
            <v>910030627</v>
          </cell>
          <cell r="BH12166">
            <v>4478.34</v>
          </cell>
        </row>
        <row r="12167">
          <cell r="B12167">
            <v>910030628</v>
          </cell>
          <cell r="BH12167">
            <v>4011.72</v>
          </cell>
        </row>
        <row r="12168">
          <cell r="B12168">
            <v>130002237</v>
          </cell>
          <cell r="BH12168">
            <v>12765.3</v>
          </cell>
        </row>
        <row r="12169">
          <cell r="B12169" t="str">
            <v>910030743</v>
          </cell>
          <cell r="BH12169">
            <v>106.99</v>
          </cell>
        </row>
        <row r="12170">
          <cell r="B12170" t="str">
            <v>910030745</v>
          </cell>
          <cell r="BH12170">
            <v>51890.26</v>
          </cell>
        </row>
        <row r="12171">
          <cell r="B12171" t="str">
            <v>910030776</v>
          </cell>
          <cell r="BH12171">
            <v>751.21</v>
          </cell>
        </row>
        <row r="12172">
          <cell r="B12172" t="str">
            <v>910030826</v>
          </cell>
          <cell r="BH12172">
            <v>8691.39</v>
          </cell>
        </row>
        <row r="12173">
          <cell r="B12173">
            <v>910030837</v>
          </cell>
          <cell r="BH12173">
            <v>549.22</v>
          </cell>
        </row>
        <row r="12174">
          <cell r="B12174" t="str">
            <v>910030868</v>
          </cell>
          <cell r="BH12174">
            <v>765.16</v>
          </cell>
        </row>
        <row r="12175">
          <cell r="B12175">
            <v>130002238</v>
          </cell>
          <cell r="BH12175">
            <v>12765.3</v>
          </cell>
        </row>
        <row r="12176">
          <cell r="B12176" t="str">
            <v>130002239</v>
          </cell>
          <cell r="BH12176">
            <v>12765.3</v>
          </cell>
        </row>
        <row r="12177">
          <cell r="B12177" t="str">
            <v>910030878</v>
          </cell>
          <cell r="BH12177">
            <v>9454.73</v>
          </cell>
        </row>
        <row r="12178">
          <cell r="B12178">
            <v>910030884</v>
          </cell>
          <cell r="BH12178">
            <v>3918.25</v>
          </cell>
        </row>
        <row r="12179">
          <cell r="B12179" t="str">
            <v>910030896</v>
          </cell>
          <cell r="BH12179">
            <v>309.92</v>
          </cell>
        </row>
        <row r="12180">
          <cell r="B12180">
            <v>910030897</v>
          </cell>
          <cell r="BH12180">
            <v>4270.18</v>
          </cell>
        </row>
        <row r="12181">
          <cell r="B12181" t="str">
            <v>910030904</v>
          </cell>
          <cell r="BH12181">
            <v>6304.42</v>
          </cell>
        </row>
        <row r="12182">
          <cell r="B12182" t="str">
            <v>910030905</v>
          </cell>
          <cell r="BH12182">
            <v>11323.11</v>
          </cell>
        </row>
        <row r="12183">
          <cell r="B12183" t="str">
            <v>910030906</v>
          </cell>
          <cell r="BH12183">
            <v>6407.44</v>
          </cell>
        </row>
        <row r="12184">
          <cell r="B12184" t="str">
            <v>910030907</v>
          </cell>
          <cell r="BH12184">
            <v>11427.14</v>
          </cell>
        </row>
        <row r="12185">
          <cell r="B12185">
            <v>910030908</v>
          </cell>
          <cell r="BH12185">
            <v>10615.1</v>
          </cell>
        </row>
        <row r="12186">
          <cell r="B12186" t="str">
            <v>910030909</v>
          </cell>
          <cell r="BH12186">
            <v>9444.51</v>
          </cell>
        </row>
        <row r="12187">
          <cell r="B12187" t="str">
            <v>910030910</v>
          </cell>
          <cell r="BH12187">
            <v>171.95</v>
          </cell>
        </row>
        <row r="12188">
          <cell r="B12188" t="str">
            <v>910030912</v>
          </cell>
          <cell r="BH12188">
            <v>110.99</v>
          </cell>
        </row>
        <row r="12189">
          <cell r="B12189">
            <v>910030913</v>
          </cell>
          <cell r="BH12189">
            <v>8691.39</v>
          </cell>
        </row>
        <row r="12190">
          <cell r="B12190" t="str">
            <v>910030917</v>
          </cell>
          <cell r="BH12190">
            <v>5552.4</v>
          </cell>
        </row>
        <row r="12191">
          <cell r="B12191">
            <v>910030921</v>
          </cell>
          <cell r="BH12191">
            <v>75.290000000000006</v>
          </cell>
        </row>
        <row r="12192">
          <cell r="B12192">
            <v>910030923</v>
          </cell>
          <cell r="BH12192">
            <v>1627.5</v>
          </cell>
        </row>
        <row r="12193">
          <cell r="B12193" t="str">
            <v>910030929</v>
          </cell>
          <cell r="BH12193">
            <v>5527.13</v>
          </cell>
        </row>
        <row r="12194">
          <cell r="B12194" t="str">
            <v>910030931</v>
          </cell>
          <cell r="BH12194">
            <v>5281.67</v>
          </cell>
        </row>
        <row r="12195">
          <cell r="B12195">
            <v>910030936</v>
          </cell>
          <cell r="BH12195">
            <v>680.69</v>
          </cell>
        </row>
        <row r="12196">
          <cell r="B12196">
            <v>910030942</v>
          </cell>
          <cell r="BH12196">
            <v>960.19</v>
          </cell>
        </row>
        <row r="12197">
          <cell r="B12197">
            <v>130002240</v>
          </cell>
          <cell r="BH12197">
            <v>12765.3</v>
          </cell>
        </row>
        <row r="12198">
          <cell r="B12198">
            <v>910030960</v>
          </cell>
          <cell r="BH12198">
            <v>14575.8</v>
          </cell>
        </row>
        <row r="12199">
          <cell r="B12199" t="str">
            <v>910030961</v>
          </cell>
          <cell r="BH12199">
            <v>14654.34</v>
          </cell>
        </row>
        <row r="12200">
          <cell r="B12200">
            <v>910031003</v>
          </cell>
          <cell r="BH12200">
            <v>2145.79</v>
          </cell>
        </row>
        <row r="12201">
          <cell r="B12201">
            <v>910031004</v>
          </cell>
          <cell r="BH12201">
            <v>560.41</v>
          </cell>
        </row>
        <row r="12202">
          <cell r="B12202" t="str">
            <v>910031008</v>
          </cell>
          <cell r="BH12202">
            <v>879.56</v>
          </cell>
        </row>
        <row r="12203">
          <cell r="B12203" t="str">
            <v>910031012</v>
          </cell>
          <cell r="BH12203">
            <v>582.65</v>
          </cell>
        </row>
        <row r="12204">
          <cell r="B12204" t="str">
            <v>910031013</v>
          </cell>
          <cell r="BH12204">
            <v>309.33999999999997</v>
          </cell>
        </row>
        <row r="12205">
          <cell r="B12205" t="str">
            <v>910031014</v>
          </cell>
          <cell r="BH12205">
            <v>87.31</v>
          </cell>
        </row>
        <row r="12206">
          <cell r="B12206" t="str">
            <v>910031048</v>
          </cell>
          <cell r="BH12206">
            <v>3991.6</v>
          </cell>
        </row>
        <row r="12207">
          <cell r="B12207">
            <v>910031049</v>
          </cell>
          <cell r="BH12207">
            <v>4229.3</v>
          </cell>
        </row>
        <row r="12208">
          <cell r="B12208">
            <v>910031105</v>
          </cell>
          <cell r="BH12208">
            <v>5179.8599999999997</v>
          </cell>
        </row>
        <row r="12209">
          <cell r="B12209" t="str">
            <v>910031106</v>
          </cell>
          <cell r="BH12209">
            <v>475.45</v>
          </cell>
        </row>
        <row r="12210">
          <cell r="B12210" t="str">
            <v>130002241</v>
          </cell>
          <cell r="BH12210">
            <v>12765.3</v>
          </cell>
        </row>
        <row r="12211">
          <cell r="B12211">
            <v>910031126</v>
          </cell>
          <cell r="BH12211">
            <v>601.79999999999995</v>
          </cell>
        </row>
        <row r="12212">
          <cell r="B12212" t="str">
            <v>910031161</v>
          </cell>
          <cell r="BH12212">
            <v>4631.8599999999997</v>
          </cell>
        </row>
        <row r="12213">
          <cell r="B12213" t="str">
            <v>130002242</v>
          </cell>
          <cell r="BH12213">
            <v>12765.3</v>
          </cell>
        </row>
        <row r="12214">
          <cell r="B12214" t="str">
            <v>910031353</v>
          </cell>
          <cell r="BH12214">
            <v>144.19</v>
          </cell>
        </row>
        <row r="12215">
          <cell r="B12215">
            <v>910031355</v>
          </cell>
          <cell r="BH12215">
            <v>79.11</v>
          </cell>
        </row>
        <row r="12216">
          <cell r="B12216" t="str">
            <v>910031365</v>
          </cell>
          <cell r="BH12216">
            <v>219.18</v>
          </cell>
        </row>
        <row r="12217">
          <cell r="B12217" t="str">
            <v>130002243</v>
          </cell>
          <cell r="BH12217">
            <v>12765.3</v>
          </cell>
        </row>
        <row r="12218">
          <cell r="B12218" t="str">
            <v>910031384</v>
          </cell>
          <cell r="BH12218">
            <v>3917.55</v>
          </cell>
        </row>
        <row r="12219">
          <cell r="B12219">
            <v>910031385</v>
          </cell>
          <cell r="BH12219">
            <v>5080.95</v>
          </cell>
        </row>
        <row r="12220">
          <cell r="B12220">
            <v>910031405</v>
          </cell>
          <cell r="BH12220">
            <v>5755.05</v>
          </cell>
        </row>
        <row r="12221">
          <cell r="B12221" t="str">
            <v>910031418</v>
          </cell>
          <cell r="BH12221">
            <v>38.950000000000003</v>
          </cell>
        </row>
        <row r="12222">
          <cell r="B12222">
            <v>910031421</v>
          </cell>
          <cell r="BH12222">
            <v>232.84</v>
          </cell>
        </row>
        <row r="12223">
          <cell r="B12223" t="str">
            <v>910031441</v>
          </cell>
          <cell r="BH12223">
            <v>363.24</v>
          </cell>
        </row>
        <row r="12224">
          <cell r="B12224" t="str">
            <v>910031443</v>
          </cell>
          <cell r="BH12224">
            <v>46.98</v>
          </cell>
        </row>
        <row r="12225">
          <cell r="B12225">
            <v>910031462</v>
          </cell>
          <cell r="BH12225">
            <v>9637.42</v>
          </cell>
        </row>
        <row r="12226">
          <cell r="B12226" t="str">
            <v>910031487</v>
          </cell>
          <cell r="BH12226">
            <v>2635.5</v>
          </cell>
        </row>
        <row r="12227">
          <cell r="B12227" t="str">
            <v>910031488</v>
          </cell>
          <cell r="BH12227">
            <v>3663.45</v>
          </cell>
        </row>
        <row r="12228">
          <cell r="B12228">
            <v>910031489</v>
          </cell>
          <cell r="BH12228">
            <v>1694.83</v>
          </cell>
        </row>
        <row r="12229">
          <cell r="B12229" t="str">
            <v>910031501</v>
          </cell>
          <cell r="BH12229">
            <v>345.61</v>
          </cell>
        </row>
        <row r="12230">
          <cell r="B12230" t="str">
            <v>910031502</v>
          </cell>
          <cell r="BH12230">
            <v>700.75</v>
          </cell>
        </row>
        <row r="12231">
          <cell r="B12231">
            <v>910031503</v>
          </cell>
          <cell r="BH12231">
            <v>689.09</v>
          </cell>
        </row>
        <row r="12232">
          <cell r="B12232" t="str">
            <v>910031504</v>
          </cell>
          <cell r="BH12232">
            <v>1575.67</v>
          </cell>
        </row>
        <row r="12233">
          <cell r="B12233">
            <v>910031505</v>
          </cell>
          <cell r="BH12233">
            <v>1060.8900000000001</v>
          </cell>
        </row>
        <row r="12234">
          <cell r="B12234" t="str">
            <v>910031507</v>
          </cell>
          <cell r="BH12234">
            <v>378.56</v>
          </cell>
        </row>
        <row r="12235">
          <cell r="B12235">
            <v>910031512</v>
          </cell>
          <cell r="BH12235">
            <v>5755.05</v>
          </cell>
        </row>
        <row r="12236">
          <cell r="B12236">
            <v>910031513</v>
          </cell>
          <cell r="BH12236">
            <v>11568.54</v>
          </cell>
        </row>
        <row r="12237">
          <cell r="B12237">
            <v>910031523</v>
          </cell>
          <cell r="BH12237">
            <v>5552.4</v>
          </cell>
        </row>
        <row r="12238">
          <cell r="B12238">
            <v>910031525</v>
          </cell>
          <cell r="BH12238">
            <v>9637.42</v>
          </cell>
        </row>
        <row r="12239">
          <cell r="B12239" t="str">
            <v>130002244</v>
          </cell>
          <cell r="BH12239">
            <v>12765.3</v>
          </cell>
        </row>
        <row r="12240">
          <cell r="B12240">
            <v>910031611</v>
          </cell>
          <cell r="BH12240">
            <v>2898.42</v>
          </cell>
        </row>
        <row r="12241">
          <cell r="B12241" t="str">
            <v>910031616</v>
          </cell>
          <cell r="BH12241">
            <v>2772.76</v>
          </cell>
        </row>
        <row r="12242">
          <cell r="B12242" t="str">
            <v>910031617</v>
          </cell>
          <cell r="BH12242">
            <v>2898.42</v>
          </cell>
        </row>
        <row r="12243">
          <cell r="B12243">
            <v>910031618</v>
          </cell>
          <cell r="BH12243">
            <v>2498.7800000000002</v>
          </cell>
        </row>
        <row r="12244">
          <cell r="B12244">
            <v>910031619</v>
          </cell>
          <cell r="BH12244">
            <v>2629.59</v>
          </cell>
        </row>
        <row r="12245">
          <cell r="B12245">
            <v>910031620</v>
          </cell>
          <cell r="BH12245">
            <v>2862.34</v>
          </cell>
        </row>
        <row r="12246">
          <cell r="B12246">
            <v>910031621</v>
          </cell>
          <cell r="BH12246">
            <v>2644.18</v>
          </cell>
        </row>
        <row r="12247">
          <cell r="B12247" t="str">
            <v>910031625</v>
          </cell>
          <cell r="BH12247">
            <v>879.57</v>
          </cell>
        </row>
        <row r="12248">
          <cell r="B12248">
            <v>130002245</v>
          </cell>
          <cell r="BH12248">
            <v>12765.3</v>
          </cell>
        </row>
        <row r="12249">
          <cell r="B12249" t="str">
            <v>910031671</v>
          </cell>
          <cell r="BH12249">
            <v>711.65</v>
          </cell>
        </row>
        <row r="12250">
          <cell r="B12250" t="str">
            <v>130002246</v>
          </cell>
          <cell r="BH12250">
            <v>12765.3</v>
          </cell>
        </row>
        <row r="12251">
          <cell r="B12251" t="str">
            <v>910031722</v>
          </cell>
          <cell r="BH12251">
            <v>1991</v>
          </cell>
        </row>
        <row r="12252">
          <cell r="B12252" t="str">
            <v>910031730</v>
          </cell>
          <cell r="BH12252">
            <v>205.86</v>
          </cell>
        </row>
        <row r="12253">
          <cell r="B12253">
            <v>910031731</v>
          </cell>
          <cell r="BH12253">
            <v>205.86</v>
          </cell>
        </row>
        <row r="12254">
          <cell r="B12254" t="str">
            <v>910031736</v>
          </cell>
          <cell r="BH12254">
            <v>879.57</v>
          </cell>
        </row>
        <row r="12255">
          <cell r="B12255" t="str">
            <v>910031737</v>
          </cell>
          <cell r="BH12255">
            <v>8955.4500000000007</v>
          </cell>
        </row>
        <row r="12256">
          <cell r="B12256" t="str">
            <v>910031741</v>
          </cell>
          <cell r="BH12256">
            <v>106.99</v>
          </cell>
        </row>
        <row r="12257">
          <cell r="B12257" t="str">
            <v>910031754</v>
          </cell>
          <cell r="BH12257">
            <v>1520.28</v>
          </cell>
        </row>
        <row r="12258">
          <cell r="B12258" t="str">
            <v>910031755</v>
          </cell>
          <cell r="BH12258">
            <v>438.58</v>
          </cell>
        </row>
        <row r="12259">
          <cell r="B12259" t="str">
            <v>910031760</v>
          </cell>
          <cell r="BH12259">
            <v>21175.200000000001</v>
          </cell>
        </row>
        <row r="12260">
          <cell r="B12260">
            <v>910031761</v>
          </cell>
          <cell r="BH12260">
            <v>20481.599999999999</v>
          </cell>
        </row>
        <row r="12261">
          <cell r="B12261" t="str">
            <v>910031766</v>
          </cell>
          <cell r="BH12261">
            <v>8248.25</v>
          </cell>
        </row>
        <row r="12262">
          <cell r="B12262" t="str">
            <v>910031834</v>
          </cell>
          <cell r="BH12262">
            <v>143.07</v>
          </cell>
        </row>
        <row r="12263">
          <cell r="B12263">
            <v>910031925</v>
          </cell>
          <cell r="BH12263">
            <v>1258.03</v>
          </cell>
        </row>
        <row r="12264">
          <cell r="B12264">
            <v>910031931</v>
          </cell>
          <cell r="BH12264">
            <v>394.83</v>
          </cell>
        </row>
        <row r="12265">
          <cell r="B12265">
            <v>910031932</v>
          </cell>
          <cell r="BH12265">
            <v>106.99</v>
          </cell>
        </row>
        <row r="12266">
          <cell r="B12266" t="str">
            <v>910031933</v>
          </cell>
          <cell r="BH12266">
            <v>10772.62</v>
          </cell>
        </row>
        <row r="12267">
          <cell r="B12267" t="str">
            <v>130002247</v>
          </cell>
          <cell r="BH12267">
            <v>12765.3</v>
          </cell>
        </row>
        <row r="12268">
          <cell r="B12268" t="str">
            <v>130002248</v>
          </cell>
          <cell r="BH12268">
            <v>12765.3</v>
          </cell>
        </row>
        <row r="12269">
          <cell r="B12269" t="str">
            <v>130002249</v>
          </cell>
          <cell r="BH12269">
            <v>12765.3</v>
          </cell>
        </row>
        <row r="12270">
          <cell r="B12270">
            <v>910031941</v>
          </cell>
          <cell r="BH12270">
            <v>1445.85</v>
          </cell>
        </row>
        <row r="12271">
          <cell r="B12271">
            <v>910031944</v>
          </cell>
          <cell r="BH12271">
            <v>378.56</v>
          </cell>
        </row>
        <row r="12272">
          <cell r="B12272" t="str">
            <v>910031947</v>
          </cell>
          <cell r="BH12272">
            <v>3917.55</v>
          </cell>
        </row>
        <row r="12273">
          <cell r="B12273">
            <v>910031948</v>
          </cell>
          <cell r="BH12273">
            <v>5080.95</v>
          </cell>
        </row>
        <row r="12274">
          <cell r="B12274" t="str">
            <v>910031951</v>
          </cell>
          <cell r="BH12274">
            <v>3426.93</v>
          </cell>
        </row>
        <row r="12275">
          <cell r="B12275">
            <v>910032163</v>
          </cell>
          <cell r="BH12275">
            <v>29478</v>
          </cell>
        </row>
        <row r="12276">
          <cell r="B12276">
            <v>910032164</v>
          </cell>
          <cell r="BH12276">
            <v>5281.67</v>
          </cell>
        </row>
        <row r="12277">
          <cell r="B12277">
            <v>910032176</v>
          </cell>
          <cell r="BH12277">
            <v>15226.56</v>
          </cell>
        </row>
        <row r="12278">
          <cell r="B12278" t="str">
            <v>910032197</v>
          </cell>
          <cell r="BH12278">
            <v>5853.56</v>
          </cell>
        </row>
        <row r="12279">
          <cell r="B12279">
            <v>910032220</v>
          </cell>
          <cell r="BH12279">
            <v>437.94</v>
          </cell>
        </row>
        <row r="12280">
          <cell r="B12280">
            <v>910032276</v>
          </cell>
          <cell r="BH12280">
            <v>159.88999999999999</v>
          </cell>
        </row>
        <row r="12281">
          <cell r="B12281">
            <v>910032301</v>
          </cell>
          <cell r="BH12281">
            <v>1830.7</v>
          </cell>
        </row>
        <row r="12282">
          <cell r="B12282" t="str">
            <v>910032309</v>
          </cell>
          <cell r="BH12282">
            <v>22.35</v>
          </cell>
        </row>
        <row r="12283">
          <cell r="B12283">
            <v>910032325</v>
          </cell>
          <cell r="BH12283">
            <v>11240.09</v>
          </cell>
        </row>
        <row r="12284">
          <cell r="B12284" t="str">
            <v>910032331</v>
          </cell>
          <cell r="BH12284">
            <v>4674.28</v>
          </cell>
        </row>
        <row r="12285">
          <cell r="B12285">
            <v>910032332</v>
          </cell>
          <cell r="BH12285">
            <v>4813.66</v>
          </cell>
        </row>
        <row r="12286">
          <cell r="B12286">
            <v>910032347</v>
          </cell>
          <cell r="BH12286">
            <v>1854.73</v>
          </cell>
        </row>
        <row r="12287">
          <cell r="B12287">
            <v>910032363</v>
          </cell>
          <cell r="BH12287">
            <v>16362.84</v>
          </cell>
        </row>
        <row r="12288">
          <cell r="B12288">
            <v>910032364</v>
          </cell>
          <cell r="BH12288">
            <v>16441.38</v>
          </cell>
        </row>
        <row r="12289">
          <cell r="B12289" t="str">
            <v>910032365</v>
          </cell>
          <cell r="BH12289">
            <v>16362.84</v>
          </cell>
        </row>
        <row r="12290">
          <cell r="B12290">
            <v>910032366</v>
          </cell>
          <cell r="BH12290">
            <v>16935.060000000001</v>
          </cell>
        </row>
        <row r="12291">
          <cell r="B12291">
            <v>910032371</v>
          </cell>
          <cell r="BH12291">
            <v>16935.060000000001</v>
          </cell>
        </row>
        <row r="12292">
          <cell r="B12292">
            <v>910032372</v>
          </cell>
          <cell r="BH12292">
            <v>17013.599999999999</v>
          </cell>
        </row>
        <row r="12293">
          <cell r="B12293" t="str">
            <v>910032373</v>
          </cell>
          <cell r="BH12293">
            <v>16935.060000000001</v>
          </cell>
        </row>
        <row r="12294">
          <cell r="B12294" t="str">
            <v>910032378</v>
          </cell>
          <cell r="BH12294">
            <v>16362.84</v>
          </cell>
        </row>
        <row r="12295">
          <cell r="B12295">
            <v>910032384</v>
          </cell>
          <cell r="BH12295">
            <v>16441.38</v>
          </cell>
        </row>
        <row r="12296">
          <cell r="B12296">
            <v>910032385</v>
          </cell>
          <cell r="BH12296">
            <v>17013.599999999999</v>
          </cell>
        </row>
        <row r="12297">
          <cell r="B12297">
            <v>910032386</v>
          </cell>
          <cell r="BH12297">
            <v>16362.84</v>
          </cell>
        </row>
        <row r="12298">
          <cell r="B12298" t="str">
            <v>910032387</v>
          </cell>
          <cell r="BH12298">
            <v>16935.060000000001</v>
          </cell>
        </row>
        <row r="12299">
          <cell r="B12299">
            <v>910032388</v>
          </cell>
          <cell r="BH12299">
            <v>15148.02</v>
          </cell>
        </row>
        <row r="12300">
          <cell r="B12300" t="str">
            <v>910032430</v>
          </cell>
          <cell r="BH12300">
            <v>13433.4</v>
          </cell>
        </row>
        <row r="12301">
          <cell r="B12301">
            <v>910032431</v>
          </cell>
          <cell r="BH12301">
            <v>14005.62</v>
          </cell>
        </row>
        <row r="12302">
          <cell r="B12302">
            <v>910032432</v>
          </cell>
          <cell r="BH12302">
            <v>13025.4</v>
          </cell>
        </row>
        <row r="12303">
          <cell r="B12303">
            <v>910032433</v>
          </cell>
          <cell r="BH12303">
            <v>13597.62</v>
          </cell>
        </row>
        <row r="12304">
          <cell r="B12304" t="str">
            <v>910032434</v>
          </cell>
          <cell r="BH12304">
            <v>14529.9</v>
          </cell>
        </row>
        <row r="12305">
          <cell r="B12305" t="str">
            <v>910032435</v>
          </cell>
          <cell r="BH12305">
            <v>15102.12</v>
          </cell>
        </row>
        <row r="12306">
          <cell r="B12306">
            <v>910032436</v>
          </cell>
          <cell r="BH12306">
            <v>14529.9</v>
          </cell>
        </row>
        <row r="12307">
          <cell r="B12307">
            <v>910032437</v>
          </cell>
          <cell r="BH12307">
            <v>15102.12</v>
          </cell>
        </row>
        <row r="12308">
          <cell r="B12308" t="str">
            <v>910032438</v>
          </cell>
          <cell r="BH12308">
            <v>14529.9</v>
          </cell>
        </row>
        <row r="12309">
          <cell r="B12309">
            <v>910032439</v>
          </cell>
          <cell r="BH12309">
            <v>15102.12</v>
          </cell>
        </row>
        <row r="12310">
          <cell r="B12310">
            <v>910032442</v>
          </cell>
          <cell r="BH12310">
            <v>5793.17</v>
          </cell>
        </row>
        <row r="12311">
          <cell r="B12311">
            <v>910032527</v>
          </cell>
          <cell r="BH12311">
            <v>319.61</v>
          </cell>
        </row>
        <row r="12312">
          <cell r="B12312" t="str">
            <v>910032528</v>
          </cell>
          <cell r="BH12312">
            <v>319.61</v>
          </cell>
        </row>
        <row r="12313">
          <cell r="B12313" t="str">
            <v>910032529</v>
          </cell>
          <cell r="BH12313">
            <v>210.14</v>
          </cell>
        </row>
        <row r="12314">
          <cell r="B12314" t="str">
            <v>910032531</v>
          </cell>
          <cell r="BH12314">
            <v>210.14</v>
          </cell>
        </row>
        <row r="12315">
          <cell r="B12315" t="str">
            <v>910032532</v>
          </cell>
          <cell r="BH12315">
            <v>1047.4000000000001</v>
          </cell>
        </row>
        <row r="12316">
          <cell r="B12316">
            <v>910032534</v>
          </cell>
          <cell r="BH12316">
            <v>9308.9</v>
          </cell>
        </row>
        <row r="12317">
          <cell r="B12317">
            <v>910032600</v>
          </cell>
          <cell r="BH12317">
            <v>272.17</v>
          </cell>
        </row>
        <row r="12318">
          <cell r="B12318">
            <v>910032602</v>
          </cell>
          <cell r="BH12318">
            <v>272.17</v>
          </cell>
        </row>
        <row r="12319">
          <cell r="B12319">
            <v>910032609</v>
          </cell>
          <cell r="BH12319">
            <v>221.29</v>
          </cell>
        </row>
        <row r="12320">
          <cell r="B12320">
            <v>910032610</v>
          </cell>
          <cell r="BH12320">
            <v>279.5</v>
          </cell>
        </row>
        <row r="12321">
          <cell r="B12321" t="str">
            <v>910032709</v>
          </cell>
          <cell r="BH12321">
            <v>159.83000000000001</v>
          </cell>
        </row>
        <row r="12322">
          <cell r="B12322">
            <v>910032710</v>
          </cell>
          <cell r="BH12322">
            <v>255.08</v>
          </cell>
        </row>
        <row r="12323">
          <cell r="B12323" t="str">
            <v>910032762</v>
          </cell>
          <cell r="BH12323">
            <v>250.66</v>
          </cell>
        </row>
        <row r="12324">
          <cell r="B12324" t="str">
            <v>910032772</v>
          </cell>
          <cell r="BH12324">
            <v>907.6</v>
          </cell>
        </row>
        <row r="12325">
          <cell r="B12325" t="str">
            <v>910032773</v>
          </cell>
          <cell r="BH12325">
            <v>988.39</v>
          </cell>
        </row>
        <row r="12326">
          <cell r="B12326" t="str">
            <v>910032827</v>
          </cell>
          <cell r="BH12326">
            <v>35.79</v>
          </cell>
        </row>
        <row r="12327">
          <cell r="B12327" t="str">
            <v>130002250</v>
          </cell>
          <cell r="BH12327">
            <v>12765.3</v>
          </cell>
        </row>
        <row r="12328">
          <cell r="B12328" t="str">
            <v>910032846</v>
          </cell>
          <cell r="BH12328">
            <v>8691.39</v>
          </cell>
        </row>
        <row r="12329">
          <cell r="B12329" t="str">
            <v>130002251</v>
          </cell>
          <cell r="BH12329">
            <v>12765.3</v>
          </cell>
        </row>
        <row r="12330">
          <cell r="B12330">
            <v>910033017</v>
          </cell>
          <cell r="BH12330">
            <v>21747.42</v>
          </cell>
        </row>
        <row r="12331">
          <cell r="B12331" t="str">
            <v>910033018</v>
          </cell>
          <cell r="BH12331">
            <v>21053.82</v>
          </cell>
        </row>
        <row r="12332">
          <cell r="B12332" t="str">
            <v>910033168</v>
          </cell>
          <cell r="BH12332">
            <v>356.17</v>
          </cell>
        </row>
        <row r="12333">
          <cell r="B12333">
            <v>130002253</v>
          </cell>
          <cell r="BH12333">
            <v>12765.3</v>
          </cell>
        </row>
        <row r="12334">
          <cell r="B12334">
            <v>910033276</v>
          </cell>
          <cell r="BH12334">
            <v>88.43</v>
          </cell>
        </row>
        <row r="12335">
          <cell r="B12335">
            <v>910033313</v>
          </cell>
          <cell r="BH12335">
            <v>409.84</v>
          </cell>
        </row>
        <row r="12336">
          <cell r="B12336" t="str">
            <v>910033322</v>
          </cell>
          <cell r="BH12336">
            <v>46265.16</v>
          </cell>
        </row>
        <row r="12337">
          <cell r="B12337">
            <v>910033364</v>
          </cell>
          <cell r="BH12337">
            <v>44336.34</v>
          </cell>
        </row>
        <row r="12338">
          <cell r="B12338">
            <v>910033375</v>
          </cell>
          <cell r="BH12338">
            <v>88.43</v>
          </cell>
        </row>
        <row r="12339">
          <cell r="B12339">
            <v>910033376</v>
          </cell>
          <cell r="BH12339">
            <v>88.43</v>
          </cell>
        </row>
        <row r="12340">
          <cell r="B12340">
            <v>910033422</v>
          </cell>
          <cell r="BH12340">
            <v>7179.08</v>
          </cell>
        </row>
        <row r="12341">
          <cell r="B12341">
            <v>910033423</v>
          </cell>
          <cell r="BH12341">
            <v>7283.11</v>
          </cell>
        </row>
        <row r="12342">
          <cell r="B12342">
            <v>910033424</v>
          </cell>
          <cell r="BH12342">
            <v>11490.77</v>
          </cell>
        </row>
        <row r="12343">
          <cell r="B12343" t="str">
            <v>910033427</v>
          </cell>
          <cell r="BH12343">
            <v>232.08</v>
          </cell>
        </row>
        <row r="12344">
          <cell r="B12344" t="str">
            <v>910033430</v>
          </cell>
          <cell r="BH12344">
            <v>84.68</v>
          </cell>
        </row>
        <row r="12345">
          <cell r="B12345">
            <v>910033449</v>
          </cell>
          <cell r="BH12345">
            <v>88.43</v>
          </cell>
        </row>
        <row r="12346">
          <cell r="B12346" t="str">
            <v>130002254</v>
          </cell>
          <cell r="BH12346">
            <v>12765.3</v>
          </cell>
        </row>
        <row r="12347">
          <cell r="B12347">
            <v>910033470</v>
          </cell>
          <cell r="BH12347">
            <v>409.84</v>
          </cell>
        </row>
        <row r="12348">
          <cell r="B12348" t="str">
            <v>910033487</v>
          </cell>
          <cell r="BH12348">
            <v>2142.09</v>
          </cell>
        </row>
        <row r="12349">
          <cell r="B12349">
            <v>910033495</v>
          </cell>
          <cell r="BH12349">
            <v>10772.62</v>
          </cell>
        </row>
        <row r="12350">
          <cell r="B12350">
            <v>910033496</v>
          </cell>
          <cell r="BH12350">
            <v>394.83</v>
          </cell>
        </row>
        <row r="12351">
          <cell r="B12351" t="str">
            <v>910033578</v>
          </cell>
          <cell r="BH12351">
            <v>505.6</v>
          </cell>
        </row>
        <row r="12352">
          <cell r="B12352">
            <v>910033602</v>
          </cell>
          <cell r="BH12352">
            <v>88.43</v>
          </cell>
        </row>
        <row r="12353">
          <cell r="B12353" t="str">
            <v>910033694</v>
          </cell>
          <cell r="BH12353">
            <v>966.62</v>
          </cell>
        </row>
        <row r="12354">
          <cell r="B12354" t="str">
            <v>130002255</v>
          </cell>
          <cell r="BH12354">
            <v>12765.3</v>
          </cell>
        </row>
        <row r="12355">
          <cell r="B12355">
            <v>910033775</v>
          </cell>
          <cell r="BH12355">
            <v>8691.39</v>
          </cell>
        </row>
        <row r="12356">
          <cell r="B12356">
            <v>910033928</v>
          </cell>
          <cell r="BH12356">
            <v>106.99</v>
          </cell>
        </row>
        <row r="12357">
          <cell r="B12357" t="str">
            <v>910033940</v>
          </cell>
          <cell r="BH12357">
            <v>4664.5</v>
          </cell>
        </row>
        <row r="12358">
          <cell r="B12358">
            <v>130002256</v>
          </cell>
          <cell r="BH12358">
            <v>12765.3</v>
          </cell>
        </row>
        <row r="12359">
          <cell r="B12359">
            <v>910033957</v>
          </cell>
          <cell r="BH12359">
            <v>4664.5</v>
          </cell>
        </row>
        <row r="12360">
          <cell r="B12360" t="str">
            <v>910033968</v>
          </cell>
          <cell r="BH12360">
            <v>535.95000000000005</v>
          </cell>
        </row>
        <row r="12361">
          <cell r="B12361">
            <v>910033980</v>
          </cell>
          <cell r="BH12361">
            <v>51.01</v>
          </cell>
        </row>
        <row r="12362">
          <cell r="B12362">
            <v>910034001</v>
          </cell>
          <cell r="BH12362">
            <v>11030.21</v>
          </cell>
        </row>
        <row r="12363">
          <cell r="B12363">
            <v>910034002</v>
          </cell>
          <cell r="BH12363">
            <v>11169.59</v>
          </cell>
        </row>
        <row r="12364">
          <cell r="B12364" t="str">
            <v>910034003</v>
          </cell>
          <cell r="BH12364">
            <v>5281.67</v>
          </cell>
        </row>
        <row r="12365">
          <cell r="B12365" t="str">
            <v>910019962</v>
          </cell>
          <cell r="BH12365">
            <v>4204.4399999999996</v>
          </cell>
        </row>
        <row r="12366">
          <cell r="B12366" t="str">
            <v>130002235-2K</v>
          </cell>
          <cell r="BH12366">
            <v>15269.4</v>
          </cell>
        </row>
        <row r="12367">
          <cell r="B12367" t="str">
            <v>148200100</v>
          </cell>
          <cell r="BH12367">
            <v>2280.4299999999998</v>
          </cell>
        </row>
        <row r="12368">
          <cell r="B12368" t="str">
            <v>148200450</v>
          </cell>
          <cell r="BH12368">
            <v>2546.52</v>
          </cell>
        </row>
        <row r="12369">
          <cell r="B12369" t="str">
            <v>130002236-2K</v>
          </cell>
          <cell r="BH12369">
            <v>15269.4</v>
          </cell>
        </row>
        <row r="12370">
          <cell r="B12370" t="str">
            <v>130002237-2K</v>
          </cell>
          <cell r="BH12370">
            <v>15269.4</v>
          </cell>
        </row>
        <row r="12371">
          <cell r="B12371">
            <v>910034180</v>
          </cell>
          <cell r="BH12371">
            <v>4309.3100000000004</v>
          </cell>
        </row>
        <row r="12372">
          <cell r="B12372">
            <v>910034182</v>
          </cell>
          <cell r="BH12372">
            <v>3796.27</v>
          </cell>
        </row>
        <row r="12373">
          <cell r="B12373">
            <v>910034224</v>
          </cell>
          <cell r="BH12373">
            <v>1407.09</v>
          </cell>
        </row>
        <row r="12374">
          <cell r="B12374" t="str">
            <v>910034227</v>
          </cell>
          <cell r="BH12374">
            <v>893.17</v>
          </cell>
        </row>
        <row r="12375">
          <cell r="B12375">
            <v>910034472</v>
          </cell>
          <cell r="BH12375">
            <v>8691.39</v>
          </cell>
        </row>
        <row r="12376">
          <cell r="B12376">
            <v>910034484</v>
          </cell>
          <cell r="BH12376">
            <v>4841.9399999999996</v>
          </cell>
        </row>
        <row r="12377">
          <cell r="B12377">
            <v>910034485</v>
          </cell>
          <cell r="BH12377">
            <v>4841.9399999999996</v>
          </cell>
        </row>
        <row r="12378">
          <cell r="B12378">
            <v>910034616</v>
          </cell>
          <cell r="BH12378">
            <v>4944.96</v>
          </cell>
        </row>
        <row r="12379">
          <cell r="B12379">
            <v>910034617</v>
          </cell>
          <cell r="BH12379">
            <v>4944.96</v>
          </cell>
        </row>
        <row r="12380">
          <cell r="B12380">
            <v>910034628</v>
          </cell>
          <cell r="BH12380">
            <v>5508.54</v>
          </cell>
        </row>
        <row r="12381">
          <cell r="B12381">
            <v>910034629</v>
          </cell>
          <cell r="BH12381">
            <v>5508.54</v>
          </cell>
        </row>
        <row r="12382">
          <cell r="B12382" t="str">
            <v>130002238-2K</v>
          </cell>
          <cell r="BH12382">
            <v>15269.4</v>
          </cell>
        </row>
        <row r="12383">
          <cell r="B12383" t="str">
            <v>130002239-2K</v>
          </cell>
          <cell r="BH12383">
            <v>15269.4</v>
          </cell>
        </row>
        <row r="12384">
          <cell r="B12384" t="str">
            <v>130002240-2K</v>
          </cell>
          <cell r="BH12384">
            <v>15269.4</v>
          </cell>
        </row>
        <row r="12385">
          <cell r="B12385" t="str">
            <v>910034743</v>
          </cell>
          <cell r="BH12385">
            <v>1027.33</v>
          </cell>
        </row>
        <row r="12386">
          <cell r="B12386">
            <v>910034780</v>
          </cell>
          <cell r="BH12386">
            <v>4060.65</v>
          </cell>
        </row>
        <row r="12387">
          <cell r="B12387" t="str">
            <v>130002241-2K</v>
          </cell>
          <cell r="BH12387">
            <v>15269.4</v>
          </cell>
        </row>
        <row r="12388">
          <cell r="B12388" t="str">
            <v>910034813</v>
          </cell>
          <cell r="BH12388">
            <v>4309.3100000000004</v>
          </cell>
        </row>
        <row r="12389">
          <cell r="B12389">
            <v>910034816</v>
          </cell>
          <cell r="BH12389">
            <v>4309.3100000000004</v>
          </cell>
        </row>
        <row r="12390">
          <cell r="B12390">
            <v>910034817</v>
          </cell>
          <cell r="BH12390">
            <v>4412.5200000000004</v>
          </cell>
        </row>
        <row r="12391">
          <cell r="B12391" t="str">
            <v>130002242-2K</v>
          </cell>
          <cell r="BH12391">
            <v>15269.4</v>
          </cell>
        </row>
        <row r="12392">
          <cell r="B12392">
            <v>910034858</v>
          </cell>
          <cell r="BH12392">
            <v>71.05</v>
          </cell>
        </row>
        <row r="12393">
          <cell r="B12393" t="str">
            <v>130002243-2K</v>
          </cell>
          <cell r="BH12393">
            <v>15269.4</v>
          </cell>
        </row>
        <row r="12394">
          <cell r="B12394">
            <v>910034975</v>
          </cell>
          <cell r="BH12394">
            <v>270.83999999999997</v>
          </cell>
        </row>
        <row r="12395">
          <cell r="B12395">
            <v>910035080</v>
          </cell>
          <cell r="BH12395">
            <v>16412.02</v>
          </cell>
        </row>
        <row r="12396">
          <cell r="B12396" t="str">
            <v>910050106</v>
          </cell>
          <cell r="BH12396">
            <v>6833.4</v>
          </cell>
        </row>
        <row r="12397">
          <cell r="B12397" t="str">
            <v>910050110</v>
          </cell>
          <cell r="BH12397">
            <v>5276.18</v>
          </cell>
        </row>
        <row r="12398">
          <cell r="B12398" t="str">
            <v>910050201</v>
          </cell>
          <cell r="BH12398">
            <v>1926.9</v>
          </cell>
        </row>
        <row r="12399">
          <cell r="B12399" t="str">
            <v>910050202</v>
          </cell>
          <cell r="BH12399">
            <v>2069.12</v>
          </cell>
        </row>
        <row r="12400">
          <cell r="B12400" t="str">
            <v>910060105</v>
          </cell>
          <cell r="BH12400">
            <v>1142.33</v>
          </cell>
        </row>
        <row r="12401">
          <cell r="B12401" t="str">
            <v>910090101</v>
          </cell>
          <cell r="BH12401">
            <v>109.73</v>
          </cell>
        </row>
        <row r="12402">
          <cell r="B12402" t="str">
            <v>910090102</v>
          </cell>
          <cell r="BH12402">
            <v>12.08</v>
          </cell>
        </row>
        <row r="12403">
          <cell r="B12403" t="str">
            <v>912110408</v>
          </cell>
          <cell r="BH12403">
            <v>620.58000000000004</v>
          </cell>
        </row>
        <row r="12404">
          <cell r="B12404" t="str">
            <v>912110409</v>
          </cell>
          <cell r="BH12404">
            <v>77.53</v>
          </cell>
        </row>
        <row r="12405">
          <cell r="B12405" t="str">
            <v>917480101</v>
          </cell>
          <cell r="BH12405">
            <v>4635.2</v>
          </cell>
        </row>
        <row r="12406">
          <cell r="B12406" t="str">
            <v>917480425</v>
          </cell>
          <cell r="BH12406">
            <v>9095.2000000000007</v>
          </cell>
        </row>
        <row r="12407">
          <cell r="B12407" t="str">
            <v>917480426</v>
          </cell>
          <cell r="BH12407">
            <v>5406</v>
          </cell>
        </row>
        <row r="12408">
          <cell r="B12408" t="str">
            <v>917480427</v>
          </cell>
          <cell r="BH12408">
            <v>159.54</v>
          </cell>
        </row>
        <row r="12409">
          <cell r="B12409" t="str">
            <v>917480428</v>
          </cell>
          <cell r="BH12409">
            <v>252</v>
          </cell>
        </row>
        <row r="12410">
          <cell r="B12410" t="str">
            <v>917480429</v>
          </cell>
          <cell r="BH12410">
            <v>311.22000000000003</v>
          </cell>
        </row>
        <row r="12411">
          <cell r="B12411" t="str">
            <v>917480430</v>
          </cell>
          <cell r="BH12411">
            <v>376.1</v>
          </cell>
        </row>
        <row r="12412">
          <cell r="B12412" t="str">
            <v>917480431</v>
          </cell>
          <cell r="BH12412">
            <v>159.54</v>
          </cell>
        </row>
        <row r="12413">
          <cell r="B12413" t="str">
            <v>917480432</v>
          </cell>
          <cell r="BH12413">
            <v>195.76</v>
          </cell>
        </row>
        <row r="12414">
          <cell r="B12414" t="str">
            <v>917480433</v>
          </cell>
          <cell r="BH12414">
            <v>232.04</v>
          </cell>
        </row>
        <row r="12415">
          <cell r="B12415" t="str">
            <v>917480434</v>
          </cell>
          <cell r="BH12415">
            <v>265.12</v>
          </cell>
        </row>
        <row r="12416">
          <cell r="B12416" t="str">
            <v>917480435</v>
          </cell>
          <cell r="BH12416">
            <v>1479</v>
          </cell>
        </row>
        <row r="12417">
          <cell r="B12417" t="str">
            <v>917480437</v>
          </cell>
          <cell r="BH12417">
            <v>1445</v>
          </cell>
        </row>
        <row r="12418">
          <cell r="B12418" t="str">
            <v>917480438</v>
          </cell>
          <cell r="BH12418">
            <v>829</v>
          </cell>
        </row>
        <row r="12419">
          <cell r="B12419" t="str">
            <v>917480439</v>
          </cell>
          <cell r="BH12419">
            <v>752</v>
          </cell>
        </row>
        <row r="12420">
          <cell r="B12420" t="str">
            <v>917480440</v>
          </cell>
          <cell r="BH12420">
            <v>366</v>
          </cell>
        </row>
        <row r="12421">
          <cell r="B12421" t="str">
            <v>917480441</v>
          </cell>
          <cell r="BH12421">
            <v>347</v>
          </cell>
        </row>
        <row r="12422">
          <cell r="B12422" t="str">
            <v>919080601</v>
          </cell>
          <cell r="BH12422">
            <v>108.28</v>
          </cell>
        </row>
        <row r="12423">
          <cell r="B12423" t="str">
            <v>919100104</v>
          </cell>
          <cell r="BH12423">
            <v>41.03</v>
          </cell>
        </row>
        <row r="12424">
          <cell r="B12424" t="str">
            <v>919170204</v>
          </cell>
          <cell r="BH12424">
            <v>112.44</v>
          </cell>
        </row>
        <row r="12425">
          <cell r="B12425" t="str">
            <v>919170205</v>
          </cell>
          <cell r="BH12425">
            <v>341.03</v>
          </cell>
        </row>
        <row r="12426">
          <cell r="B12426" t="str">
            <v>919170206</v>
          </cell>
          <cell r="BH12426">
            <v>220.65</v>
          </cell>
        </row>
        <row r="12427">
          <cell r="B12427" t="str">
            <v>921080303</v>
          </cell>
          <cell r="BH12427">
            <v>10.83</v>
          </cell>
        </row>
        <row r="12428">
          <cell r="B12428" t="str">
            <v>921080304</v>
          </cell>
          <cell r="BH12428">
            <v>10.83</v>
          </cell>
        </row>
        <row r="12429">
          <cell r="B12429" t="str">
            <v>921140102</v>
          </cell>
          <cell r="BH12429">
            <v>10.34</v>
          </cell>
        </row>
        <row r="12430">
          <cell r="B12430" t="str">
            <v>921260204</v>
          </cell>
          <cell r="BH12430">
            <v>155.02000000000001</v>
          </cell>
        </row>
        <row r="12431">
          <cell r="B12431" t="str">
            <v>921260205</v>
          </cell>
          <cell r="BH12431">
            <v>155.02000000000001</v>
          </cell>
        </row>
        <row r="12432">
          <cell r="B12432" t="str">
            <v>921270101</v>
          </cell>
          <cell r="BH12432">
            <v>414.74</v>
          </cell>
        </row>
        <row r="12433">
          <cell r="B12433" t="str">
            <v>921270102</v>
          </cell>
          <cell r="BH12433">
            <v>64.98</v>
          </cell>
        </row>
        <row r="12434">
          <cell r="B12434" t="str">
            <v>921300001</v>
          </cell>
          <cell r="BH12434">
            <v>2590.09</v>
          </cell>
        </row>
        <row r="12435">
          <cell r="B12435" t="str">
            <v>921300002</v>
          </cell>
          <cell r="BH12435">
            <v>3132.04</v>
          </cell>
        </row>
        <row r="12436">
          <cell r="B12436" t="str">
            <v>921300003</v>
          </cell>
          <cell r="BH12436">
            <v>919.52</v>
          </cell>
        </row>
        <row r="12437">
          <cell r="B12437" t="str">
            <v>921300004</v>
          </cell>
          <cell r="BH12437">
            <v>202.8</v>
          </cell>
        </row>
        <row r="12438">
          <cell r="B12438" t="str">
            <v>921300005</v>
          </cell>
          <cell r="BH12438">
            <v>39.78</v>
          </cell>
        </row>
        <row r="12439">
          <cell r="B12439" t="str">
            <v>921300006</v>
          </cell>
          <cell r="BH12439">
            <v>357.16</v>
          </cell>
        </row>
        <row r="12440">
          <cell r="B12440" t="str">
            <v>922080002</v>
          </cell>
          <cell r="BH12440">
            <v>449.9</v>
          </cell>
        </row>
        <row r="12441">
          <cell r="B12441" t="str">
            <v>924010101</v>
          </cell>
          <cell r="BH12441">
            <v>1628.37</v>
          </cell>
        </row>
        <row r="12442">
          <cell r="B12442" t="str">
            <v>924010102</v>
          </cell>
          <cell r="BH12442">
            <v>1341.78</v>
          </cell>
        </row>
        <row r="12443">
          <cell r="B12443" t="str">
            <v>924010103</v>
          </cell>
          <cell r="BH12443">
            <v>1341.78</v>
          </cell>
        </row>
        <row r="12444">
          <cell r="B12444" t="str">
            <v>924050603</v>
          </cell>
          <cell r="BH12444">
            <v>2089.41</v>
          </cell>
        </row>
        <row r="12445">
          <cell r="B12445" t="str">
            <v>924050604</v>
          </cell>
          <cell r="BH12445">
            <v>2068.56</v>
          </cell>
        </row>
        <row r="12446">
          <cell r="B12446" t="str">
            <v>924050607</v>
          </cell>
          <cell r="BH12446">
            <v>5706.85</v>
          </cell>
        </row>
        <row r="12447">
          <cell r="B12447" t="str">
            <v>924050609</v>
          </cell>
          <cell r="BH12447">
            <v>5834.4</v>
          </cell>
        </row>
        <row r="12448">
          <cell r="B12448" t="str">
            <v>924050610</v>
          </cell>
          <cell r="BH12448">
            <v>98.8</v>
          </cell>
        </row>
        <row r="12449">
          <cell r="B12449" t="str">
            <v>924060001</v>
          </cell>
          <cell r="BH12449">
            <v>987.4</v>
          </cell>
        </row>
        <row r="12450">
          <cell r="B12450" t="str">
            <v>930151198</v>
          </cell>
          <cell r="BH12450">
            <v>9.82</v>
          </cell>
        </row>
        <row r="12451">
          <cell r="B12451" t="str">
            <v>930151279</v>
          </cell>
          <cell r="BH12451">
            <v>10.09</v>
          </cell>
        </row>
        <row r="12452">
          <cell r="B12452" t="str">
            <v>930151446</v>
          </cell>
          <cell r="BH12452">
            <v>9.43</v>
          </cell>
        </row>
        <row r="12453">
          <cell r="B12453" t="str">
            <v>930151448</v>
          </cell>
          <cell r="BH12453">
            <v>14.56</v>
          </cell>
        </row>
        <row r="12454">
          <cell r="B12454" t="str">
            <v>930151502</v>
          </cell>
          <cell r="BH12454">
            <v>11.85</v>
          </cell>
        </row>
        <row r="12455">
          <cell r="B12455" t="str">
            <v>930151507</v>
          </cell>
          <cell r="BH12455">
            <v>13.06</v>
          </cell>
        </row>
        <row r="12456">
          <cell r="B12456" t="str">
            <v>930151548</v>
          </cell>
          <cell r="BH12456">
            <v>9.5299999999999994</v>
          </cell>
        </row>
        <row r="12457">
          <cell r="B12457" t="str">
            <v>930151596</v>
          </cell>
          <cell r="BH12457">
            <v>13.82</v>
          </cell>
        </row>
        <row r="12458">
          <cell r="B12458" t="str">
            <v>930151598</v>
          </cell>
          <cell r="BH12458">
            <v>9.8000000000000007</v>
          </cell>
        </row>
        <row r="12459">
          <cell r="B12459" t="str">
            <v>930151603</v>
          </cell>
          <cell r="BH12459">
            <v>9.8000000000000007</v>
          </cell>
        </row>
        <row r="12460">
          <cell r="B12460" t="str">
            <v>930151792</v>
          </cell>
          <cell r="BH12460">
            <v>13.06</v>
          </cell>
        </row>
        <row r="12461">
          <cell r="B12461" t="str">
            <v>930151825</v>
          </cell>
          <cell r="BH12461">
            <v>11.85</v>
          </cell>
        </row>
        <row r="12462">
          <cell r="B12462" t="str">
            <v>931151168</v>
          </cell>
          <cell r="BH12462">
            <v>9.43</v>
          </cell>
        </row>
        <row r="12463">
          <cell r="B12463" t="str">
            <v>931231277</v>
          </cell>
          <cell r="BH12463">
            <v>9.9</v>
          </cell>
        </row>
        <row r="12464">
          <cell r="B12464" t="str">
            <v>932151139</v>
          </cell>
          <cell r="BH12464">
            <v>9.6999999999999993</v>
          </cell>
        </row>
        <row r="12465">
          <cell r="B12465" t="str">
            <v>932151326</v>
          </cell>
          <cell r="BH12465">
            <v>9.43</v>
          </cell>
        </row>
        <row r="12466">
          <cell r="B12466" t="str">
            <v>932151392</v>
          </cell>
          <cell r="BH12466">
            <v>10.48</v>
          </cell>
        </row>
        <row r="12467">
          <cell r="B12467" t="str">
            <v>932151551</v>
          </cell>
          <cell r="BH12467">
            <v>12.15</v>
          </cell>
        </row>
        <row r="12468">
          <cell r="B12468" t="str">
            <v>932151571</v>
          </cell>
          <cell r="BH12468">
            <v>9.6999999999999993</v>
          </cell>
        </row>
        <row r="12469">
          <cell r="B12469" t="str">
            <v>932173145</v>
          </cell>
          <cell r="BH12469">
            <v>9.58</v>
          </cell>
        </row>
        <row r="12470">
          <cell r="B12470" t="str">
            <v>933011141</v>
          </cell>
          <cell r="BH12470">
            <v>9.6999999999999993</v>
          </cell>
        </row>
        <row r="12471">
          <cell r="B12471" t="str">
            <v>933011194</v>
          </cell>
          <cell r="BH12471">
            <v>9.6999999999999993</v>
          </cell>
        </row>
        <row r="12472">
          <cell r="B12472" t="str">
            <v>933011196</v>
          </cell>
          <cell r="BH12472">
            <v>15.25</v>
          </cell>
        </row>
        <row r="12473">
          <cell r="B12473" t="str">
            <v>933011198</v>
          </cell>
          <cell r="BH12473">
            <v>13.49</v>
          </cell>
        </row>
        <row r="12474">
          <cell r="B12474" t="str">
            <v>933011279</v>
          </cell>
          <cell r="BH12474">
            <v>9.43</v>
          </cell>
        </row>
        <row r="12475">
          <cell r="B12475" t="str">
            <v>933011443</v>
          </cell>
          <cell r="BH12475">
            <v>9.6999999999999993</v>
          </cell>
        </row>
        <row r="12476">
          <cell r="B12476" t="str">
            <v>933080099</v>
          </cell>
          <cell r="BH12476">
            <v>15.3</v>
          </cell>
        </row>
        <row r="12477">
          <cell r="B12477" t="str">
            <v>933151122</v>
          </cell>
          <cell r="BH12477">
            <v>9.43</v>
          </cell>
        </row>
        <row r="12478">
          <cell r="B12478" t="str">
            <v>933151147</v>
          </cell>
          <cell r="BH12478">
            <v>9.43</v>
          </cell>
        </row>
        <row r="12479">
          <cell r="B12479" t="str">
            <v>933151190</v>
          </cell>
          <cell r="BH12479">
            <v>9.48</v>
          </cell>
        </row>
        <row r="12480">
          <cell r="B12480" t="str">
            <v>933151196</v>
          </cell>
          <cell r="BH12480">
            <v>9.43</v>
          </cell>
        </row>
        <row r="12481">
          <cell r="B12481" t="str">
            <v>933151219</v>
          </cell>
          <cell r="BH12481">
            <v>13.82</v>
          </cell>
        </row>
        <row r="12482">
          <cell r="B12482" t="str">
            <v>933151221</v>
          </cell>
          <cell r="BH12482">
            <v>5.43</v>
          </cell>
        </row>
        <row r="12483">
          <cell r="B12483" t="str">
            <v>933151273</v>
          </cell>
          <cell r="BH12483">
            <v>7.98</v>
          </cell>
        </row>
        <row r="12484">
          <cell r="B12484" t="str">
            <v>933151275</v>
          </cell>
          <cell r="BH12484">
            <v>13.29</v>
          </cell>
        </row>
        <row r="12485">
          <cell r="B12485" t="str">
            <v>933151277</v>
          </cell>
          <cell r="BH12485">
            <v>9.8000000000000007</v>
          </cell>
        </row>
        <row r="12486">
          <cell r="B12486" t="str">
            <v>933151328</v>
          </cell>
          <cell r="BH12486">
            <v>9.6999999999999993</v>
          </cell>
        </row>
        <row r="12487">
          <cell r="B12487" t="str">
            <v>933151332</v>
          </cell>
          <cell r="BH12487">
            <v>9.7799999999999994</v>
          </cell>
        </row>
        <row r="12488">
          <cell r="B12488" t="str">
            <v>933151387</v>
          </cell>
          <cell r="BH12488">
            <v>9.43</v>
          </cell>
        </row>
        <row r="12489">
          <cell r="B12489" t="str">
            <v>933151441</v>
          </cell>
          <cell r="BH12489">
            <v>9.07</v>
          </cell>
        </row>
        <row r="12490">
          <cell r="B12490" t="str">
            <v>933151443</v>
          </cell>
          <cell r="BH12490">
            <v>9.43</v>
          </cell>
        </row>
        <row r="12491">
          <cell r="B12491" t="str">
            <v>933151497</v>
          </cell>
          <cell r="BH12491">
            <v>9.8000000000000007</v>
          </cell>
        </row>
        <row r="12492">
          <cell r="B12492" t="str">
            <v>933151523</v>
          </cell>
          <cell r="BH12492">
            <v>15.75</v>
          </cell>
        </row>
        <row r="12493">
          <cell r="B12493" t="str">
            <v>933151526</v>
          </cell>
          <cell r="BH12493">
            <v>9.8000000000000007</v>
          </cell>
        </row>
        <row r="12494">
          <cell r="B12494" t="str">
            <v>933151546</v>
          </cell>
          <cell r="BH12494">
            <v>9.43</v>
          </cell>
        </row>
        <row r="12495">
          <cell r="B12495" t="str">
            <v>933151601</v>
          </cell>
          <cell r="BH12495">
            <v>9.6999999999999993</v>
          </cell>
        </row>
        <row r="12496">
          <cell r="B12496" t="str">
            <v>933151668</v>
          </cell>
          <cell r="BH12496">
            <v>9.8000000000000007</v>
          </cell>
        </row>
        <row r="12497">
          <cell r="B12497" t="str">
            <v>933151671</v>
          </cell>
          <cell r="BH12497">
            <v>10.09</v>
          </cell>
        </row>
        <row r="12498">
          <cell r="B12498" t="str">
            <v>933171076</v>
          </cell>
          <cell r="BH12498">
            <v>9.8000000000000007</v>
          </cell>
        </row>
        <row r="12499">
          <cell r="B12499" t="str">
            <v>933171095</v>
          </cell>
          <cell r="BH12499">
            <v>9.6999999999999993</v>
          </cell>
        </row>
        <row r="12500">
          <cell r="B12500" t="str">
            <v>933171097</v>
          </cell>
          <cell r="BH12500">
            <v>9.6999999999999993</v>
          </cell>
        </row>
        <row r="12501">
          <cell r="B12501" t="str">
            <v>933231332</v>
          </cell>
          <cell r="BH12501">
            <v>9.6999999999999993</v>
          </cell>
        </row>
        <row r="12502">
          <cell r="B12502" t="str">
            <v>933231548</v>
          </cell>
          <cell r="BH12502">
            <v>10.54</v>
          </cell>
        </row>
        <row r="12503">
          <cell r="B12503" t="str">
            <v>934011143</v>
          </cell>
          <cell r="BH12503">
            <v>9.6999999999999993</v>
          </cell>
        </row>
        <row r="12504">
          <cell r="B12504" t="str">
            <v>934011198</v>
          </cell>
          <cell r="BH12504">
            <v>9.43</v>
          </cell>
        </row>
        <row r="12505">
          <cell r="B12505" t="str">
            <v>934081332</v>
          </cell>
          <cell r="BH12505">
            <v>11.23</v>
          </cell>
        </row>
        <row r="12506">
          <cell r="B12506" t="str">
            <v>934151330</v>
          </cell>
          <cell r="BH12506">
            <v>11.53</v>
          </cell>
        </row>
        <row r="12507">
          <cell r="B12507" t="str">
            <v>934171104</v>
          </cell>
          <cell r="BH12507">
            <v>15</v>
          </cell>
        </row>
        <row r="12508">
          <cell r="B12508" t="str">
            <v>934171122</v>
          </cell>
          <cell r="BH12508">
            <v>32.99</v>
          </cell>
        </row>
        <row r="12509">
          <cell r="B12509" t="str">
            <v>939011168</v>
          </cell>
          <cell r="BH12509">
            <v>11.28</v>
          </cell>
        </row>
        <row r="12510">
          <cell r="B12510" t="str">
            <v>939061166</v>
          </cell>
          <cell r="BH12510">
            <v>9.6999999999999993</v>
          </cell>
        </row>
        <row r="12511">
          <cell r="B12511" t="str">
            <v>953010012</v>
          </cell>
          <cell r="BH12511">
            <v>9.6999999999999993</v>
          </cell>
        </row>
        <row r="12512">
          <cell r="B12512" t="str">
            <v>953010014</v>
          </cell>
          <cell r="BH12512">
            <v>9.6999999999999993</v>
          </cell>
        </row>
        <row r="12513">
          <cell r="B12513" t="str">
            <v>953010019</v>
          </cell>
          <cell r="BH12513">
            <v>9.43</v>
          </cell>
        </row>
        <row r="12514">
          <cell r="B12514" t="str">
            <v>953010021</v>
          </cell>
          <cell r="BH12514">
            <v>9.43</v>
          </cell>
        </row>
        <row r="12515">
          <cell r="B12515" t="str">
            <v>953010023</v>
          </cell>
          <cell r="BH12515">
            <v>9.6999999999999993</v>
          </cell>
        </row>
        <row r="12516">
          <cell r="B12516" t="str">
            <v>953010025</v>
          </cell>
          <cell r="BH12516">
            <v>9.6999999999999993</v>
          </cell>
        </row>
        <row r="12517">
          <cell r="B12517" t="str">
            <v>953020021</v>
          </cell>
          <cell r="BH12517">
            <v>9.43</v>
          </cell>
        </row>
        <row r="12518">
          <cell r="B12518" t="str">
            <v>953090016</v>
          </cell>
          <cell r="BH12518">
            <v>9.6999999999999993</v>
          </cell>
        </row>
        <row r="12519">
          <cell r="B12519" t="str">
            <v>954010021</v>
          </cell>
          <cell r="BH12519">
            <v>9.6999999999999993</v>
          </cell>
        </row>
        <row r="12520">
          <cell r="B12520" t="str">
            <v>963020025</v>
          </cell>
          <cell r="BH12520">
            <v>9.6999999999999993</v>
          </cell>
        </row>
        <row r="12521">
          <cell r="B12521" t="str">
            <v>963040012</v>
          </cell>
          <cell r="BH12521">
            <v>9.5</v>
          </cell>
        </row>
        <row r="12522">
          <cell r="B12522" t="str">
            <v>963040016</v>
          </cell>
          <cell r="BH12522">
            <v>9.43</v>
          </cell>
        </row>
        <row r="12523">
          <cell r="B12523" t="str">
            <v>963040019</v>
          </cell>
          <cell r="BH12523">
            <v>9.43</v>
          </cell>
        </row>
        <row r="12524">
          <cell r="B12524" t="str">
            <v>963040021</v>
          </cell>
          <cell r="BH12524">
            <v>9.43</v>
          </cell>
        </row>
        <row r="12525">
          <cell r="B12525" t="str">
            <v>963040023</v>
          </cell>
          <cell r="BH12525">
            <v>9.6999999999999993</v>
          </cell>
        </row>
        <row r="12526">
          <cell r="B12526" t="str">
            <v>963040025</v>
          </cell>
          <cell r="BH12526">
            <v>9.6999999999999993</v>
          </cell>
        </row>
        <row r="12527">
          <cell r="B12527" t="str">
            <v>963040027</v>
          </cell>
          <cell r="BH12527">
            <v>12.91</v>
          </cell>
        </row>
        <row r="12528">
          <cell r="B12528" t="str">
            <v>963200023</v>
          </cell>
          <cell r="BH12528">
            <v>10.1</v>
          </cell>
        </row>
        <row r="12529">
          <cell r="B12529" t="str">
            <v>983020157</v>
          </cell>
          <cell r="BH12529">
            <v>9.6999999999999993</v>
          </cell>
        </row>
        <row r="12530">
          <cell r="B12530" t="str">
            <v>1016000101</v>
          </cell>
          <cell r="BH12530">
            <v>9050.59</v>
          </cell>
        </row>
        <row r="12531">
          <cell r="B12531" t="str">
            <v>1019750101</v>
          </cell>
          <cell r="BH12531">
            <v>1990.61</v>
          </cell>
        </row>
        <row r="12532">
          <cell r="B12532" t="str">
            <v>1019750102</v>
          </cell>
          <cell r="BH12532">
            <v>1990.61</v>
          </cell>
        </row>
        <row r="12533">
          <cell r="B12533" t="str">
            <v>1019750103</v>
          </cell>
          <cell r="BH12533">
            <v>2072.54</v>
          </cell>
        </row>
        <row r="12534">
          <cell r="B12534" t="str">
            <v>1019750201</v>
          </cell>
          <cell r="BH12534">
            <v>2807.21</v>
          </cell>
        </row>
        <row r="12535">
          <cell r="B12535" t="str">
            <v>1020350101</v>
          </cell>
          <cell r="BH12535">
            <v>3134.39</v>
          </cell>
        </row>
        <row r="12536">
          <cell r="B12536" t="str">
            <v>1027240101</v>
          </cell>
          <cell r="BH12536">
            <v>7496.79</v>
          </cell>
        </row>
        <row r="12537">
          <cell r="B12537" t="str">
            <v>1027240102</v>
          </cell>
          <cell r="BH12537">
            <v>7809.41</v>
          </cell>
        </row>
        <row r="12538">
          <cell r="B12538" t="str">
            <v>1027850111</v>
          </cell>
          <cell r="BH12538">
            <v>2818.11</v>
          </cell>
        </row>
        <row r="12539">
          <cell r="B12539" t="str">
            <v>1027900111</v>
          </cell>
          <cell r="BH12539">
            <v>2988.92</v>
          </cell>
        </row>
        <row r="12540">
          <cell r="B12540" t="str">
            <v>1041150228</v>
          </cell>
          <cell r="BH12540">
            <v>22353.43</v>
          </cell>
        </row>
        <row r="12541">
          <cell r="B12541" t="str">
            <v>1041150428</v>
          </cell>
          <cell r="BH12541">
            <v>19596.88</v>
          </cell>
        </row>
        <row r="12542">
          <cell r="B12542" t="str">
            <v>1041340001</v>
          </cell>
          <cell r="BH12542">
            <v>8993.92</v>
          </cell>
        </row>
        <row r="12543">
          <cell r="B12543" t="str">
            <v>1041340101</v>
          </cell>
          <cell r="BH12543">
            <v>8993.92</v>
          </cell>
        </row>
        <row r="12544">
          <cell r="B12544" t="str">
            <v>1041340108</v>
          </cell>
          <cell r="BH12544">
            <v>9915.5400000000009</v>
          </cell>
        </row>
        <row r="12545">
          <cell r="B12545" t="str">
            <v>1041350001</v>
          </cell>
          <cell r="BH12545">
            <v>9471.98</v>
          </cell>
        </row>
        <row r="12546">
          <cell r="B12546" t="str">
            <v>1041350008</v>
          </cell>
          <cell r="BH12546">
            <v>10237.290000000001</v>
          </cell>
        </row>
        <row r="12547">
          <cell r="B12547" t="str">
            <v>1051200101</v>
          </cell>
          <cell r="BH12547">
            <v>14965.16</v>
          </cell>
        </row>
        <row r="12548">
          <cell r="B12548" t="str">
            <v>1051200102</v>
          </cell>
          <cell r="BH12548">
            <v>15044.33</v>
          </cell>
        </row>
        <row r="12549">
          <cell r="B12549" t="str">
            <v>1051200103</v>
          </cell>
          <cell r="BH12549">
            <v>15024.03</v>
          </cell>
        </row>
        <row r="12550">
          <cell r="B12550" t="str">
            <v>1051300101</v>
          </cell>
          <cell r="BH12550">
            <v>14302.37</v>
          </cell>
        </row>
        <row r="12551">
          <cell r="B12551" t="str">
            <v>1051300102</v>
          </cell>
          <cell r="BH12551">
            <v>14360.22</v>
          </cell>
        </row>
        <row r="12552">
          <cell r="B12552" t="str">
            <v>1051300103</v>
          </cell>
          <cell r="BH12552">
            <v>14354.13</v>
          </cell>
        </row>
        <row r="12553">
          <cell r="B12553" t="str">
            <v>1051300104</v>
          </cell>
          <cell r="BH12553">
            <v>14947.91</v>
          </cell>
        </row>
        <row r="12554">
          <cell r="B12554" t="str">
            <v>1051300301</v>
          </cell>
          <cell r="BH12554">
            <v>14690.1</v>
          </cell>
        </row>
        <row r="12555">
          <cell r="B12555" t="str">
            <v>1051300302</v>
          </cell>
          <cell r="BH12555">
            <v>14747.95</v>
          </cell>
        </row>
        <row r="12556">
          <cell r="B12556" t="str">
            <v>1051300303</v>
          </cell>
          <cell r="BH12556">
            <v>14741.86</v>
          </cell>
        </row>
        <row r="12557">
          <cell r="B12557" t="str">
            <v>1051300304</v>
          </cell>
          <cell r="BH12557">
            <v>15335.64</v>
          </cell>
        </row>
        <row r="12558">
          <cell r="B12558" t="str">
            <v>1051450228</v>
          </cell>
          <cell r="BH12558">
            <v>22095.79</v>
          </cell>
        </row>
        <row r="12559">
          <cell r="B12559" t="str">
            <v>1051450428</v>
          </cell>
          <cell r="BH12559">
            <v>23617.09</v>
          </cell>
        </row>
        <row r="12560">
          <cell r="B12560" t="str">
            <v>1051451128</v>
          </cell>
          <cell r="BH12560">
            <v>29886.36</v>
          </cell>
        </row>
        <row r="12561">
          <cell r="B12561" t="str">
            <v>1051710103</v>
          </cell>
          <cell r="BH12561">
            <v>3419.54</v>
          </cell>
        </row>
        <row r="12562">
          <cell r="B12562" t="str">
            <v>1051710104</v>
          </cell>
          <cell r="BH12562">
            <v>3459.12</v>
          </cell>
        </row>
        <row r="12563">
          <cell r="B12563" t="str">
            <v>1051720102</v>
          </cell>
          <cell r="BH12563">
            <v>2617.69</v>
          </cell>
        </row>
        <row r="12564">
          <cell r="B12564" t="str">
            <v>1051720103</v>
          </cell>
          <cell r="BH12564">
            <v>2596.37</v>
          </cell>
        </row>
        <row r="12565">
          <cell r="B12565" t="str">
            <v>1051720603</v>
          </cell>
          <cell r="BH12565">
            <v>5501.3</v>
          </cell>
        </row>
        <row r="12566">
          <cell r="B12566" t="str">
            <v>1051721304</v>
          </cell>
          <cell r="BH12566">
            <v>2632.91</v>
          </cell>
        </row>
        <row r="12567">
          <cell r="B12567" t="str">
            <v>1051721307</v>
          </cell>
          <cell r="BH12567">
            <v>3231.5</v>
          </cell>
        </row>
        <row r="12568">
          <cell r="B12568" t="str">
            <v>1051721506</v>
          </cell>
          <cell r="BH12568">
            <v>4056.96</v>
          </cell>
        </row>
        <row r="12569">
          <cell r="B12569" t="str">
            <v>1051730102</v>
          </cell>
          <cell r="BH12569">
            <v>3144.47</v>
          </cell>
        </row>
        <row r="12570">
          <cell r="B12570" t="str">
            <v>1051730103</v>
          </cell>
          <cell r="BH12570">
            <v>3139.4</v>
          </cell>
        </row>
        <row r="12571">
          <cell r="B12571" t="str">
            <v>1051730104</v>
          </cell>
          <cell r="BH12571">
            <v>3215.52</v>
          </cell>
        </row>
        <row r="12572">
          <cell r="B12572" t="str">
            <v>1051731303</v>
          </cell>
          <cell r="BH12572">
            <v>3139.4</v>
          </cell>
        </row>
        <row r="12573">
          <cell r="B12573" t="str">
            <v>1051736151</v>
          </cell>
          <cell r="BH12573">
            <v>3022.58</v>
          </cell>
        </row>
        <row r="12574">
          <cell r="B12574" t="str">
            <v>1051810205</v>
          </cell>
          <cell r="BH12574">
            <v>2963.8</v>
          </cell>
        </row>
        <row r="12575">
          <cell r="B12575" t="str">
            <v>1051810206</v>
          </cell>
          <cell r="BH12575">
            <v>3006.43</v>
          </cell>
        </row>
        <row r="12576">
          <cell r="B12576" t="str">
            <v>1051820401</v>
          </cell>
          <cell r="BH12576">
            <v>4366.53</v>
          </cell>
        </row>
        <row r="12577">
          <cell r="B12577" t="str">
            <v>1051821304</v>
          </cell>
          <cell r="BH12577">
            <v>2839.97</v>
          </cell>
        </row>
        <row r="12578">
          <cell r="B12578" t="str">
            <v>1051821306</v>
          </cell>
          <cell r="BH12578">
            <v>2796.33</v>
          </cell>
        </row>
        <row r="12579">
          <cell r="B12579" t="str">
            <v>1051831301</v>
          </cell>
          <cell r="BH12579">
            <v>3805.24</v>
          </cell>
        </row>
        <row r="12580">
          <cell r="B12580" t="str">
            <v>1051831306</v>
          </cell>
          <cell r="BH12580">
            <v>3830.61</v>
          </cell>
        </row>
        <row r="12581">
          <cell r="B12581" t="str">
            <v>1051841306</v>
          </cell>
          <cell r="BH12581">
            <v>5351.08</v>
          </cell>
        </row>
        <row r="12582">
          <cell r="B12582" t="str">
            <v>1052150206</v>
          </cell>
          <cell r="BH12582">
            <v>11074.67</v>
          </cell>
        </row>
        <row r="12583">
          <cell r="B12583" t="str">
            <v>1053330231</v>
          </cell>
          <cell r="BH12583">
            <v>6055.81</v>
          </cell>
        </row>
        <row r="12584">
          <cell r="B12584" t="str">
            <v>1053400101</v>
          </cell>
          <cell r="BH12584">
            <v>14011.06</v>
          </cell>
        </row>
        <row r="12585">
          <cell r="B12585" t="str">
            <v>1053400102</v>
          </cell>
          <cell r="BH12585">
            <v>14068.92</v>
          </cell>
        </row>
        <row r="12586">
          <cell r="B12586" t="str">
            <v>1053970001</v>
          </cell>
          <cell r="BH12586">
            <v>9838.4</v>
          </cell>
        </row>
        <row r="12587">
          <cell r="B12587" t="str">
            <v>1053990001</v>
          </cell>
          <cell r="BH12587">
            <v>12336.2</v>
          </cell>
        </row>
        <row r="12588">
          <cell r="B12588" t="str">
            <v>1054350228</v>
          </cell>
          <cell r="BH12588">
            <v>16355.77</v>
          </cell>
        </row>
        <row r="12589">
          <cell r="B12589" t="str">
            <v>1054350428</v>
          </cell>
          <cell r="BH12589">
            <v>22782.84</v>
          </cell>
        </row>
        <row r="12590">
          <cell r="B12590" t="str">
            <v>1054351128</v>
          </cell>
          <cell r="BH12590">
            <v>23374.44</v>
          </cell>
        </row>
        <row r="12591">
          <cell r="B12591" t="str">
            <v>1054880002</v>
          </cell>
          <cell r="BH12591">
            <v>1071.1400000000001</v>
          </cell>
        </row>
        <row r="12592">
          <cell r="B12592" t="str">
            <v>1054890002</v>
          </cell>
          <cell r="BH12592">
            <v>1599.95</v>
          </cell>
        </row>
        <row r="12593">
          <cell r="B12593" t="str">
            <v>1055170001</v>
          </cell>
          <cell r="BH12593">
            <v>2670.65</v>
          </cell>
        </row>
        <row r="12594">
          <cell r="B12594" t="str">
            <v>1055180301</v>
          </cell>
          <cell r="BH12594">
            <v>4520.2</v>
          </cell>
        </row>
        <row r="12595">
          <cell r="B12595" t="str">
            <v>1055190001</v>
          </cell>
          <cell r="BH12595">
            <v>2409.1999999999998</v>
          </cell>
        </row>
        <row r="12596">
          <cell r="B12596" t="str">
            <v>1055190101</v>
          </cell>
          <cell r="BH12596">
            <v>1725.17</v>
          </cell>
        </row>
        <row r="12597">
          <cell r="B12597" t="str">
            <v>1056810002</v>
          </cell>
          <cell r="BH12597">
            <v>1775.93</v>
          </cell>
        </row>
        <row r="12598">
          <cell r="B12598" t="str">
            <v>1057260401</v>
          </cell>
          <cell r="BH12598">
            <v>3130.83</v>
          </cell>
        </row>
        <row r="12599">
          <cell r="B12599" t="str">
            <v>1057360002</v>
          </cell>
          <cell r="BH12599">
            <v>4240.34</v>
          </cell>
        </row>
        <row r="12600">
          <cell r="B12600" t="str">
            <v>1057370201</v>
          </cell>
          <cell r="BH12600">
            <v>3455.65</v>
          </cell>
        </row>
        <row r="12601">
          <cell r="B12601" t="str">
            <v>1057800000</v>
          </cell>
          <cell r="BH12601">
            <v>157.94999999999999</v>
          </cell>
        </row>
        <row r="12602">
          <cell r="B12602" t="str">
            <v>1057800001</v>
          </cell>
          <cell r="BH12602">
            <v>194.61</v>
          </cell>
        </row>
        <row r="12603">
          <cell r="B12603" t="str">
            <v>1057800005</v>
          </cell>
          <cell r="BH12603">
            <v>198.63</v>
          </cell>
        </row>
        <row r="12604">
          <cell r="B12604" t="str">
            <v>1057800050</v>
          </cell>
          <cell r="BH12604">
            <v>346.46</v>
          </cell>
        </row>
        <row r="12605">
          <cell r="B12605" t="str">
            <v>1057800101</v>
          </cell>
          <cell r="BH12605">
            <v>227.37</v>
          </cell>
        </row>
        <row r="12606">
          <cell r="B12606" t="str">
            <v>1057800105</v>
          </cell>
          <cell r="BH12606">
            <v>224.5</v>
          </cell>
        </row>
        <row r="12607">
          <cell r="B12607" t="str">
            <v>1058240228</v>
          </cell>
          <cell r="BH12607">
            <v>21813.599999999999</v>
          </cell>
        </row>
        <row r="12608">
          <cell r="B12608" t="str">
            <v>1058240428</v>
          </cell>
          <cell r="BH12608">
            <v>23334.92</v>
          </cell>
        </row>
        <row r="12609">
          <cell r="B12609" t="str">
            <v>1058241128</v>
          </cell>
          <cell r="BH12609">
            <v>29604.17</v>
          </cell>
        </row>
        <row r="12610">
          <cell r="B12610" t="str">
            <v>1058850310</v>
          </cell>
          <cell r="BH12610">
            <v>10332.219999999999</v>
          </cell>
        </row>
        <row r="12611">
          <cell r="B12611" t="str">
            <v>1058860101</v>
          </cell>
          <cell r="BH12611">
            <v>8884.1299999999992</v>
          </cell>
        </row>
        <row r="12612">
          <cell r="B12612" t="str">
            <v>1058860202</v>
          </cell>
          <cell r="BH12612">
            <v>8634.83</v>
          </cell>
        </row>
        <row r="12613">
          <cell r="B12613" t="str">
            <v>1061250111</v>
          </cell>
          <cell r="BH12613">
            <v>2239.62</v>
          </cell>
        </row>
        <row r="12614">
          <cell r="B12614" t="str">
            <v>1061250112</v>
          </cell>
          <cell r="BH12614">
            <v>2322.41</v>
          </cell>
        </row>
        <row r="12615">
          <cell r="B12615" t="str">
            <v>1061250121</v>
          </cell>
          <cell r="BH12615">
            <v>2524.29</v>
          </cell>
        </row>
        <row r="12616">
          <cell r="B12616" t="str">
            <v>1061250130</v>
          </cell>
          <cell r="BH12616">
            <v>2849.05</v>
          </cell>
        </row>
        <row r="12617">
          <cell r="B12617" t="str">
            <v>1061250131</v>
          </cell>
          <cell r="BH12617">
            <v>2806.81</v>
          </cell>
        </row>
        <row r="12618">
          <cell r="B12618" t="str">
            <v>1061250132</v>
          </cell>
          <cell r="BH12618">
            <v>2889.62</v>
          </cell>
        </row>
        <row r="12619">
          <cell r="B12619" t="str">
            <v>1061250140</v>
          </cell>
          <cell r="BH12619">
            <v>3140.64</v>
          </cell>
        </row>
        <row r="12620">
          <cell r="B12620" t="str">
            <v>1061250141</v>
          </cell>
          <cell r="BH12620">
            <v>3098.4</v>
          </cell>
        </row>
        <row r="12621">
          <cell r="B12621" t="str">
            <v>1061250151</v>
          </cell>
          <cell r="BH12621">
            <v>3373.19</v>
          </cell>
        </row>
        <row r="12622">
          <cell r="B12622" t="str">
            <v>1061250152</v>
          </cell>
          <cell r="BH12622">
            <v>3456</v>
          </cell>
        </row>
        <row r="12623">
          <cell r="B12623" t="str">
            <v>1061250211</v>
          </cell>
          <cell r="BH12623">
            <v>2562.81</v>
          </cell>
        </row>
        <row r="12624">
          <cell r="B12624" t="str">
            <v>1061250221</v>
          </cell>
          <cell r="BH12624">
            <v>2847.5</v>
          </cell>
        </row>
        <row r="12625">
          <cell r="B12625" t="str">
            <v>1061250231</v>
          </cell>
          <cell r="BH12625">
            <v>3130.02</v>
          </cell>
        </row>
        <row r="12626">
          <cell r="B12626" t="str">
            <v>1061250241</v>
          </cell>
          <cell r="BH12626">
            <v>3421.61</v>
          </cell>
        </row>
        <row r="12627">
          <cell r="B12627" t="str">
            <v>1061250411</v>
          </cell>
          <cell r="BH12627">
            <v>2985.87</v>
          </cell>
        </row>
        <row r="12628">
          <cell r="B12628" t="str">
            <v>1061250421</v>
          </cell>
          <cell r="BH12628">
            <v>3270.56</v>
          </cell>
        </row>
        <row r="12629">
          <cell r="B12629" t="str">
            <v>1061250431</v>
          </cell>
          <cell r="BH12629">
            <v>3553.08</v>
          </cell>
        </row>
        <row r="12630">
          <cell r="B12630" t="str">
            <v>1061251130</v>
          </cell>
          <cell r="BH12630">
            <v>2880.54</v>
          </cell>
        </row>
        <row r="12631">
          <cell r="B12631" t="str">
            <v>1061251131</v>
          </cell>
          <cell r="BH12631">
            <v>2838.3</v>
          </cell>
        </row>
        <row r="12632">
          <cell r="B12632" t="str">
            <v>1061251132</v>
          </cell>
          <cell r="BH12632">
            <v>2921.1</v>
          </cell>
        </row>
        <row r="12633">
          <cell r="B12633" t="str">
            <v>1061251212</v>
          </cell>
          <cell r="BH12633">
            <v>2677.1</v>
          </cell>
        </row>
        <row r="12634">
          <cell r="B12634" t="str">
            <v>1061251410</v>
          </cell>
          <cell r="BH12634">
            <v>3059.61</v>
          </cell>
        </row>
        <row r="12635">
          <cell r="B12635" t="str">
            <v>1062010110</v>
          </cell>
          <cell r="BH12635">
            <v>6197.59</v>
          </cell>
        </row>
        <row r="12636">
          <cell r="B12636" t="str">
            <v>1062010310</v>
          </cell>
          <cell r="BH12636">
            <v>6731.48</v>
          </cell>
        </row>
        <row r="12637">
          <cell r="B12637" t="str">
            <v>1062010410</v>
          </cell>
          <cell r="BH12637">
            <v>8740.17</v>
          </cell>
        </row>
        <row r="12638">
          <cell r="B12638" t="str">
            <v>1062011002</v>
          </cell>
          <cell r="BH12638">
            <v>8695.51</v>
          </cell>
        </row>
        <row r="12639">
          <cell r="B12639" t="str">
            <v>1062060206</v>
          </cell>
          <cell r="BH12639">
            <v>7629.76</v>
          </cell>
        </row>
        <row r="12640">
          <cell r="B12640" t="str">
            <v>1062280207</v>
          </cell>
          <cell r="BH12640">
            <v>22380.42</v>
          </cell>
        </row>
        <row r="12641">
          <cell r="B12641" t="str">
            <v>1062620401</v>
          </cell>
          <cell r="BH12641">
            <v>3800.28</v>
          </cell>
        </row>
        <row r="12642">
          <cell r="B12642" t="str">
            <v>1062621401</v>
          </cell>
          <cell r="BH12642">
            <v>3836.79</v>
          </cell>
        </row>
        <row r="12643">
          <cell r="B12643" t="str">
            <v>1062630401</v>
          </cell>
          <cell r="BH12643">
            <v>3849.56</v>
          </cell>
        </row>
        <row r="12644">
          <cell r="B12644" t="str">
            <v>1062631401</v>
          </cell>
          <cell r="BH12644">
            <v>3878.3</v>
          </cell>
        </row>
        <row r="12645">
          <cell r="B12645" t="str">
            <v>1066220201</v>
          </cell>
          <cell r="BH12645">
            <v>1170</v>
          </cell>
        </row>
        <row r="12646">
          <cell r="B12646" t="str">
            <v>1071220700</v>
          </cell>
          <cell r="BH12646">
            <v>889.75</v>
          </cell>
        </row>
        <row r="12647">
          <cell r="B12647" t="str">
            <v>1071230700</v>
          </cell>
          <cell r="BH12647">
            <v>880.81</v>
          </cell>
        </row>
        <row r="12648">
          <cell r="B12648" t="str">
            <v>1071240500</v>
          </cell>
          <cell r="BH12648">
            <v>533.75</v>
          </cell>
        </row>
        <row r="12649">
          <cell r="B12649" t="str">
            <v>1071240600</v>
          </cell>
          <cell r="BH12649">
            <v>914.18</v>
          </cell>
        </row>
        <row r="12650">
          <cell r="B12650" t="str">
            <v>1071250500</v>
          </cell>
          <cell r="BH12650">
            <v>595.15</v>
          </cell>
        </row>
        <row r="12651">
          <cell r="B12651" t="str">
            <v>1071250600</v>
          </cell>
          <cell r="BH12651">
            <v>1110.95</v>
          </cell>
        </row>
        <row r="12652">
          <cell r="B12652" t="str">
            <v>6302000101</v>
          </cell>
          <cell r="BH12652">
            <v>1662.4</v>
          </cell>
        </row>
        <row r="12653">
          <cell r="B12653" t="str">
            <v>6302000301</v>
          </cell>
          <cell r="BH12653">
            <v>1672.26</v>
          </cell>
        </row>
        <row r="12654">
          <cell r="B12654" t="str">
            <v>6309000101</v>
          </cell>
          <cell r="BH12654">
            <v>1896.21</v>
          </cell>
        </row>
        <row r="12655">
          <cell r="B12655" t="str">
            <v>6309000301</v>
          </cell>
          <cell r="BH12655">
            <v>3397.87</v>
          </cell>
        </row>
        <row r="12656">
          <cell r="B12656" t="str">
            <v>6309900101</v>
          </cell>
          <cell r="BH12656">
            <v>1343.8</v>
          </cell>
        </row>
        <row r="12657">
          <cell r="B12657" t="str">
            <v>6309900201</v>
          </cell>
          <cell r="BH12657">
            <v>1917.68</v>
          </cell>
        </row>
        <row r="12658">
          <cell r="B12658" t="str">
            <v>6309900401</v>
          </cell>
          <cell r="BH12658">
            <v>1335.52</v>
          </cell>
        </row>
        <row r="12659">
          <cell r="B12659" t="str">
            <v>6309901101</v>
          </cell>
          <cell r="BH12659">
            <v>2018.57</v>
          </cell>
        </row>
        <row r="12660">
          <cell r="B12660" t="str">
            <v>6309901201</v>
          </cell>
          <cell r="BH12660">
            <v>2918.31</v>
          </cell>
        </row>
        <row r="12661">
          <cell r="B12661" t="str">
            <v>6309901203</v>
          </cell>
          <cell r="BH12661">
            <v>3341.26</v>
          </cell>
        </row>
        <row r="12662">
          <cell r="B12662" t="str">
            <v>411351720603</v>
          </cell>
          <cell r="BH12662">
            <v>7890.61</v>
          </cell>
        </row>
        <row r="12663">
          <cell r="B12663" t="str">
            <v>411351730104</v>
          </cell>
          <cell r="BH12663">
            <v>5584.53</v>
          </cell>
        </row>
        <row r="12664">
          <cell r="B12664" t="str">
            <v>421351710101</v>
          </cell>
          <cell r="BH12664">
            <v>5549.01</v>
          </cell>
        </row>
        <row r="12665">
          <cell r="B12665" t="str">
            <v>421351710103</v>
          </cell>
          <cell r="BH12665">
            <v>5582.5</v>
          </cell>
        </row>
        <row r="12666">
          <cell r="B12666" t="str">
            <v>421351710104</v>
          </cell>
          <cell r="BH12666">
            <v>5622.09</v>
          </cell>
        </row>
        <row r="12667">
          <cell r="B12667" t="str">
            <v>421351720103</v>
          </cell>
          <cell r="BH12667">
            <v>4759.3900000000003</v>
          </cell>
        </row>
        <row r="12668">
          <cell r="B12668" t="str">
            <v>421351720104</v>
          </cell>
          <cell r="BH12668">
            <v>4795.88</v>
          </cell>
        </row>
        <row r="12669">
          <cell r="B12669" t="str">
            <v>421351720601</v>
          </cell>
          <cell r="BH12669">
            <v>7667.31</v>
          </cell>
        </row>
        <row r="12670">
          <cell r="B12670" t="str">
            <v>421351730101</v>
          </cell>
          <cell r="BH12670">
            <v>5264.81</v>
          </cell>
        </row>
        <row r="12671">
          <cell r="B12671" t="str">
            <v>421351730102</v>
          </cell>
          <cell r="BH12671">
            <v>5287.14</v>
          </cell>
        </row>
        <row r="12672">
          <cell r="B12672" t="str">
            <v>421351730403</v>
          </cell>
          <cell r="BH12672">
            <v>5102.41</v>
          </cell>
        </row>
        <row r="12673">
          <cell r="B12673" t="str">
            <v>421351810203</v>
          </cell>
          <cell r="BH12673">
            <v>5090.2299999999996</v>
          </cell>
        </row>
        <row r="12674">
          <cell r="B12674" t="str">
            <v>421351810204</v>
          </cell>
          <cell r="BH12674">
            <v>5129.8100000000004</v>
          </cell>
        </row>
        <row r="12675">
          <cell r="B12675" t="str">
            <v>421351810205</v>
          </cell>
          <cell r="BH12675">
            <v>5161.28</v>
          </cell>
        </row>
        <row r="12676">
          <cell r="B12676" t="str">
            <v>421351820203</v>
          </cell>
          <cell r="BH12676">
            <v>4975.53</v>
          </cell>
        </row>
        <row r="12677">
          <cell r="B12677" t="str">
            <v>421351830103</v>
          </cell>
          <cell r="BH12677">
            <v>6055.49</v>
          </cell>
        </row>
        <row r="12678">
          <cell r="B12678" t="str">
            <v>421351830201</v>
          </cell>
          <cell r="BH12678">
            <v>6030.12</v>
          </cell>
        </row>
        <row r="12679">
          <cell r="B12679" t="str">
            <v>431351720101</v>
          </cell>
          <cell r="BH12679">
            <v>4766.4399999999996</v>
          </cell>
        </row>
        <row r="12680">
          <cell r="B12680" t="str">
            <v>431351720102</v>
          </cell>
          <cell r="BH12680">
            <v>4784.71</v>
          </cell>
        </row>
        <row r="12681">
          <cell r="B12681" t="str">
            <v>431351720104</v>
          </cell>
          <cell r="BH12681">
            <v>4799.9399999999996</v>
          </cell>
        </row>
        <row r="12682">
          <cell r="B12682" t="str">
            <v>431351730101</v>
          </cell>
          <cell r="BH12682">
            <v>5268.87</v>
          </cell>
        </row>
        <row r="12683">
          <cell r="B12683" t="str">
            <v>431351730102</v>
          </cell>
          <cell r="BH12683">
            <v>5291.2</v>
          </cell>
        </row>
        <row r="12684">
          <cell r="B12684" t="str">
            <v>431351730103</v>
          </cell>
          <cell r="BH12684">
            <v>5286.12</v>
          </cell>
        </row>
        <row r="12685">
          <cell r="B12685" t="str">
            <v>431351731003</v>
          </cell>
          <cell r="BH12685">
            <v>5106.47</v>
          </cell>
        </row>
        <row r="12686">
          <cell r="B12686" t="str">
            <v>431351820403</v>
          </cell>
          <cell r="BH12686">
            <v>6570.1</v>
          </cell>
        </row>
        <row r="12687">
          <cell r="B12687" t="str">
            <v>431351830201</v>
          </cell>
          <cell r="BH12687">
            <v>6034.18</v>
          </cell>
        </row>
        <row r="12688">
          <cell r="B12688" t="str">
            <v>431351830202</v>
          </cell>
          <cell r="BH12688">
            <v>6096.09</v>
          </cell>
        </row>
        <row r="12689">
          <cell r="B12689" t="str">
            <v>431351830204</v>
          </cell>
          <cell r="BH12689">
            <v>6135.68</v>
          </cell>
        </row>
        <row r="12690">
          <cell r="B12690" t="str">
            <v>451251721304</v>
          </cell>
          <cell r="BH12690">
            <v>7054.25</v>
          </cell>
        </row>
        <row r="12691">
          <cell r="B12691" t="str">
            <v>451251731301</v>
          </cell>
          <cell r="BH12691">
            <v>7523.18</v>
          </cell>
        </row>
        <row r="12692">
          <cell r="B12692" t="str">
            <v>451251731304</v>
          </cell>
          <cell r="BH12692">
            <v>7616.56</v>
          </cell>
        </row>
        <row r="12693">
          <cell r="B12693" t="str">
            <v>461251300101</v>
          </cell>
          <cell r="BH12693">
            <v>18769.38</v>
          </cell>
        </row>
        <row r="12694">
          <cell r="B12694" t="str">
            <v>461251300102</v>
          </cell>
          <cell r="BH12694">
            <v>18827.240000000002</v>
          </cell>
        </row>
        <row r="12695">
          <cell r="B12695" t="str">
            <v>461251740103</v>
          </cell>
          <cell r="BH12695">
            <v>8351.42</v>
          </cell>
        </row>
        <row r="12696">
          <cell r="B12696" t="str">
            <v>461251760101</v>
          </cell>
          <cell r="BH12696">
            <v>10228.16</v>
          </cell>
        </row>
        <row r="12697">
          <cell r="B12697" t="str">
            <v>461251760102</v>
          </cell>
          <cell r="BH12697">
            <v>10328.64</v>
          </cell>
        </row>
        <row r="12698">
          <cell r="B12698" t="str">
            <v>461251760104</v>
          </cell>
          <cell r="BH12698">
            <v>10302.25</v>
          </cell>
        </row>
        <row r="12699">
          <cell r="B12699" t="str">
            <v>461251861002</v>
          </cell>
          <cell r="BH12699">
            <v>14948.92</v>
          </cell>
        </row>
        <row r="12700">
          <cell r="B12700" t="str">
            <v>471251300101</v>
          </cell>
          <cell r="BH12700">
            <v>19112.45</v>
          </cell>
        </row>
        <row r="12701">
          <cell r="B12701" t="str">
            <v>471251300102</v>
          </cell>
          <cell r="BH12701">
            <v>19170.310000000001</v>
          </cell>
        </row>
        <row r="12702">
          <cell r="B12702" t="str">
            <v>471251300103</v>
          </cell>
          <cell r="BH12702">
            <v>19164.22</v>
          </cell>
        </row>
        <row r="12703">
          <cell r="B12703" t="str">
            <v>471251300104</v>
          </cell>
          <cell r="BH12703">
            <v>19757.990000000002</v>
          </cell>
        </row>
        <row r="12704">
          <cell r="B12704" t="str">
            <v>471251300301</v>
          </cell>
          <cell r="BH12704">
            <v>19500.18</v>
          </cell>
        </row>
        <row r="12705">
          <cell r="B12705" t="str">
            <v>471251740306</v>
          </cell>
          <cell r="BH12705">
            <v>9551.15</v>
          </cell>
        </row>
        <row r="12706">
          <cell r="B12706" t="str">
            <v>471251741002</v>
          </cell>
          <cell r="BH12706">
            <v>9679.0400000000009</v>
          </cell>
        </row>
        <row r="12707">
          <cell r="B12707" t="str">
            <v>472251200101</v>
          </cell>
          <cell r="BH12707">
            <v>19818.89</v>
          </cell>
        </row>
        <row r="12708">
          <cell r="B12708" t="str">
            <v>472251200102</v>
          </cell>
          <cell r="BH12708">
            <v>19898.060000000001</v>
          </cell>
        </row>
        <row r="12709">
          <cell r="B12709" t="str">
            <v>472253400101</v>
          </cell>
          <cell r="BH12709">
            <v>18864.79</v>
          </cell>
        </row>
        <row r="12710">
          <cell r="B12710" t="str">
            <v>472253400102</v>
          </cell>
          <cell r="BH12710">
            <v>18922.650000000001</v>
          </cell>
        </row>
        <row r="12711">
          <cell r="B12711" t="str">
            <v>472253400103</v>
          </cell>
          <cell r="BH12711">
            <v>18916.560000000001</v>
          </cell>
        </row>
        <row r="12712">
          <cell r="B12712" t="str">
            <v>472253400201</v>
          </cell>
          <cell r="BH12712">
            <v>19252.52</v>
          </cell>
        </row>
        <row r="12713">
          <cell r="B12713" t="str">
            <v>472262060204</v>
          </cell>
          <cell r="BH12713">
            <v>13270.11</v>
          </cell>
        </row>
        <row r="12714">
          <cell r="B12714" t="str">
            <v>491251300101</v>
          </cell>
          <cell r="BH12714">
            <v>19963.02</v>
          </cell>
        </row>
        <row r="12715">
          <cell r="B12715" t="str">
            <v>492241340001</v>
          </cell>
          <cell r="BH12715">
            <v>14773.33</v>
          </cell>
        </row>
        <row r="12716">
          <cell r="B12716" t="str">
            <v>492241340008</v>
          </cell>
          <cell r="BH12716">
            <v>15694.95</v>
          </cell>
        </row>
        <row r="12717">
          <cell r="B12717" t="str">
            <v>492241340101</v>
          </cell>
          <cell r="BH12717">
            <v>14773.33</v>
          </cell>
        </row>
        <row r="12718">
          <cell r="B12718" t="str">
            <v>492251200101</v>
          </cell>
          <cell r="BH12718">
            <v>20667.43</v>
          </cell>
        </row>
        <row r="12719">
          <cell r="B12719" t="str">
            <v>492251200103</v>
          </cell>
          <cell r="BH12719">
            <v>20726.3</v>
          </cell>
        </row>
        <row r="12720">
          <cell r="B12720" t="str">
            <v>492251200201</v>
          </cell>
          <cell r="BH12720">
            <v>20783.14</v>
          </cell>
        </row>
        <row r="12721">
          <cell r="B12721" t="str">
            <v>492253400103</v>
          </cell>
          <cell r="BH12721">
            <v>19765.099999999999</v>
          </cell>
        </row>
        <row r="12722">
          <cell r="B12722" t="str">
            <v>492253400301</v>
          </cell>
          <cell r="BH12722">
            <v>20101.060000000001</v>
          </cell>
        </row>
        <row r="12723">
          <cell r="B12723" t="str">
            <v>492253400303</v>
          </cell>
          <cell r="BH12723">
            <v>19377.75</v>
          </cell>
        </row>
        <row r="12724">
          <cell r="B12724" t="str">
            <v>492262010105</v>
          </cell>
          <cell r="BH12724">
            <v>12589.05</v>
          </cell>
        </row>
        <row r="12725">
          <cell r="B12725" t="str">
            <v>492262010106</v>
          </cell>
          <cell r="BH12725">
            <v>12597.17</v>
          </cell>
        </row>
        <row r="12726">
          <cell r="B12726" t="str">
            <v>492262010310</v>
          </cell>
          <cell r="BH12726">
            <v>13175.72</v>
          </cell>
        </row>
        <row r="12727">
          <cell r="B12727" t="str">
            <v>492262011004</v>
          </cell>
          <cell r="BH12727">
            <v>15113.35</v>
          </cell>
        </row>
        <row r="12728">
          <cell r="B12728" t="str">
            <v>492262011006</v>
          </cell>
          <cell r="BH12728">
            <v>15013.88</v>
          </cell>
        </row>
        <row r="12729">
          <cell r="B12729" t="str">
            <v>492262060205</v>
          </cell>
          <cell r="BH12729">
            <v>14011.06</v>
          </cell>
        </row>
        <row r="12730">
          <cell r="B12730" t="str">
            <v>492262060206</v>
          </cell>
          <cell r="BH12730">
            <v>14019.18</v>
          </cell>
        </row>
        <row r="12731">
          <cell r="B12731" t="str">
            <v>492262065203</v>
          </cell>
          <cell r="BH12731">
            <v>19661.43</v>
          </cell>
        </row>
        <row r="12732">
          <cell r="B12732" t="str">
            <v>3522253111525</v>
          </cell>
          <cell r="BH12732">
            <v>9364.85</v>
          </cell>
        </row>
        <row r="12733">
          <cell r="B12733" t="str">
            <v>3522253111526</v>
          </cell>
          <cell r="BH12733">
            <v>9457.43</v>
          </cell>
        </row>
        <row r="12734">
          <cell r="B12734" t="str">
            <v>3522253171525</v>
          </cell>
          <cell r="BH12734">
            <v>9548.06</v>
          </cell>
        </row>
        <row r="12735">
          <cell r="B12735" t="str">
            <v>3522253411525</v>
          </cell>
          <cell r="BH12735">
            <v>9190.98</v>
          </cell>
        </row>
        <row r="12736">
          <cell r="B12736" t="str">
            <v>3522253411526</v>
          </cell>
          <cell r="BH12736">
            <v>9787.34</v>
          </cell>
        </row>
        <row r="12737">
          <cell r="B12737" t="str">
            <v>3522254411525</v>
          </cell>
          <cell r="BH12737">
            <v>9039.6299999999992</v>
          </cell>
        </row>
        <row r="12738">
          <cell r="B12738" t="str">
            <v>3522254411526</v>
          </cell>
          <cell r="BH12738">
            <v>9852.86</v>
          </cell>
        </row>
        <row r="12739">
          <cell r="B12739" t="str">
            <v>3721603111525</v>
          </cell>
          <cell r="BH12739">
            <v>9270.69</v>
          </cell>
        </row>
        <row r="12740">
          <cell r="B12740" t="str">
            <v>3721603111526</v>
          </cell>
          <cell r="BH12740">
            <v>9332.49</v>
          </cell>
        </row>
        <row r="12741">
          <cell r="B12741" t="str">
            <v>3721603171525</v>
          </cell>
          <cell r="BH12741">
            <v>8701.3700000000008</v>
          </cell>
        </row>
        <row r="12742">
          <cell r="B12742" t="str">
            <v>3721603411525</v>
          </cell>
          <cell r="BH12742">
            <v>9808.76</v>
          </cell>
        </row>
        <row r="12743">
          <cell r="B12743" t="str">
            <v>3721603411526</v>
          </cell>
          <cell r="BH12743">
            <v>9755.7999999999993</v>
          </cell>
        </row>
        <row r="12744">
          <cell r="B12744" t="str">
            <v>61000225271000</v>
          </cell>
          <cell r="BH12744">
            <v>3173.91</v>
          </cell>
        </row>
        <row r="12745">
          <cell r="B12745" t="str">
            <v>61000227132000</v>
          </cell>
          <cell r="BH12745">
            <v>4511.68</v>
          </cell>
        </row>
        <row r="12746">
          <cell r="B12746" t="str">
            <v>61000227141000</v>
          </cell>
          <cell r="BH12746">
            <v>3773.77</v>
          </cell>
        </row>
        <row r="12747">
          <cell r="B12747" t="str">
            <v>61000227171000</v>
          </cell>
          <cell r="BH12747">
            <v>3682.42</v>
          </cell>
        </row>
        <row r="12748">
          <cell r="B12748" t="str">
            <v>61000227531000</v>
          </cell>
          <cell r="BH12748">
            <v>6878.66</v>
          </cell>
        </row>
        <row r="12749">
          <cell r="B12749" t="str">
            <v>61000980161000</v>
          </cell>
          <cell r="BH12749">
            <v>6152.93</v>
          </cell>
        </row>
        <row r="12750">
          <cell r="B12750" t="str">
            <v>61000980272000</v>
          </cell>
          <cell r="BH12750">
            <v>9985.02</v>
          </cell>
        </row>
        <row r="12751">
          <cell r="B12751" t="str">
            <v>61400124211000</v>
          </cell>
          <cell r="BH12751">
            <v>4988.7299999999996</v>
          </cell>
        </row>
        <row r="12752">
          <cell r="B12752" t="str">
            <v>61400124234000</v>
          </cell>
          <cell r="BH12752">
            <v>7890.61</v>
          </cell>
        </row>
        <row r="12753">
          <cell r="B12753" t="str">
            <v>61410079262000</v>
          </cell>
          <cell r="BH12753">
            <v>6441.19</v>
          </cell>
        </row>
        <row r="12754">
          <cell r="B12754" t="str">
            <v>61410124211000</v>
          </cell>
          <cell r="BH12754">
            <v>4762.38</v>
          </cell>
        </row>
        <row r="12755">
          <cell r="B12755" t="str">
            <v>61410124234000</v>
          </cell>
          <cell r="BH12755">
            <v>7664.27</v>
          </cell>
        </row>
        <row r="12756">
          <cell r="B12756" t="str">
            <v>61410124412000</v>
          </cell>
          <cell r="BH12756">
            <v>6672.61</v>
          </cell>
        </row>
        <row r="12757">
          <cell r="B12757" t="str">
            <v>61410124432000</v>
          </cell>
          <cell r="BH12757">
            <v>6414.02</v>
          </cell>
        </row>
        <row r="12758">
          <cell r="B12758" t="str">
            <v>61410225211000</v>
          </cell>
          <cell r="BH12758">
            <v>5264.81</v>
          </cell>
        </row>
        <row r="12759">
          <cell r="B12759" t="str">
            <v>61420124224000</v>
          </cell>
          <cell r="BH12759">
            <v>7689.64</v>
          </cell>
        </row>
        <row r="12760">
          <cell r="B12760" t="str">
            <v>61420124234000</v>
          </cell>
          <cell r="BH12760">
            <v>7668.33</v>
          </cell>
        </row>
        <row r="12761">
          <cell r="B12761" t="str">
            <v>61420225211000</v>
          </cell>
          <cell r="BH12761">
            <v>5268.87</v>
          </cell>
        </row>
        <row r="12762">
          <cell r="B12762" t="str">
            <v>61420225256000</v>
          </cell>
          <cell r="BH12762">
            <v>6253.42</v>
          </cell>
        </row>
        <row r="12763">
          <cell r="B12763" t="str">
            <v>61430225252000</v>
          </cell>
          <cell r="BH12763">
            <v>7368.9</v>
          </cell>
        </row>
        <row r="12764">
          <cell r="B12764" t="str">
            <v>61440588111000</v>
          </cell>
          <cell r="BH12764">
            <v>10228.16</v>
          </cell>
        </row>
        <row r="12765">
          <cell r="B12765" t="str">
            <v>61450227142000</v>
          </cell>
          <cell r="BH12765">
            <v>9643.52</v>
          </cell>
        </row>
        <row r="12766">
          <cell r="B12766" t="str">
            <v>61450227442000</v>
          </cell>
          <cell r="BH12766">
            <v>10769.15</v>
          </cell>
        </row>
        <row r="12767">
          <cell r="B12767" t="str">
            <v>61450227452000</v>
          </cell>
          <cell r="BH12767">
            <v>10671.71</v>
          </cell>
        </row>
        <row r="12768">
          <cell r="B12768" t="str">
            <v>61450588131000</v>
          </cell>
          <cell r="BH12768">
            <v>10618.03</v>
          </cell>
        </row>
        <row r="12769">
          <cell r="B12769" t="str">
            <v>61460227141000</v>
          </cell>
          <cell r="BH12769">
            <v>9940.14</v>
          </cell>
        </row>
        <row r="12770">
          <cell r="B12770" t="str">
            <v>61460227162000</v>
          </cell>
          <cell r="BH12770">
            <v>10401.719999999999</v>
          </cell>
        </row>
        <row r="12771">
          <cell r="B12771" t="str">
            <v>61460227231000</v>
          </cell>
          <cell r="BH12771">
            <v>10358.06</v>
          </cell>
        </row>
        <row r="12772">
          <cell r="B12772" t="str">
            <v>61550453132000</v>
          </cell>
          <cell r="BH12772">
            <v>13804</v>
          </cell>
        </row>
        <row r="12773">
          <cell r="B12773" t="str">
            <v>61550980211000</v>
          </cell>
          <cell r="BH12773">
            <v>14190.72</v>
          </cell>
        </row>
        <row r="12774">
          <cell r="B12774" t="str">
            <v>61550980221000</v>
          </cell>
          <cell r="BH12774">
            <v>14291.2</v>
          </cell>
        </row>
        <row r="12775">
          <cell r="B12775" t="str">
            <v>61550980251000</v>
          </cell>
          <cell r="BH12775">
            <v>14157.22</v>
          </cell>
        </row>
        <row r="12776">
          <cell r="B12776" t="str">
            <v>61560453131000</v>
          </cell>
          <cell r="BH12776">
            <v>14369.36</v>
          </cell>
        </row>
        <row r="12777">
          <cell r="B12777" t="str">
            <v>61560750151000</v>
          </cell>
          <cell r="BH12777">
            <v>14177.25</v>
          </cell>
        </row>
        <row r="12778">
          <cell r="B12778" t="str">
            <v>61560980141000</v>
          </cell>
          <cell r="BH12778">
            <v>12696.64</v>
          </cell>
        </row>
        <row r="12779">
          <cell r="B12779" t="str">
            <v>61560980152000</v>
          </cell>
          <cell r="BH12779">
            <v>13122.94</v>
          </cell>
        </row>
        <row r="12780">
          <cell r="B12780" t="str">
            <v>61560980162000</v>
          </cell>
          <cell r="BH12780">
            <v>13130.8</v>
          </cell>
        </row>
        <row r="12781">
          <cell r="B12781" t="str">
            <v>61560980271000</v>
          </cell>
          <cell r="BH12781">
            <v>15058.54</v>
          </cell>
        </row>
        <row r="12782">
          <cell r="B12782" t="str">
            <v>62000106152000</v>
          </cell>
          <cell r="BH12782">
            <v>2951.07</v>
          </cell>
        </row>
        <row r="12783">
          <cell r="B12783" t="str">
            <v>62000106232000</v>
          </cell>
          <cell r="BH12783">
            <v>3934.14</v>
          </cell>
        </row>
        <row r="12784">
          <cell r="B12784" t="str">
            <v>62000216122000</v>
          </cell>
          <cell r="BH12784">
            <v>4164.55</v>
          </cell>
        </row>
        <row r="12785">
          <cell r="B12785" t="str">
            <v>62000560262000</v>
          </cell>
          <cell r="BH12785">
            <v>10101.280000000001</v>
          </cell>
        </row>
        <row r="12786">
          <cell r="B12786" t="str">
            <v>62000930462000</v>
          </cell>
          <cell r="BH12786">
            <v>16706.7</v>
          </cell>
        </row>
        <row r="12787">
          <cell r="B12787" t="str">
            <v>62410207222000</v>
          </cell>
          <cell r="BH12787">
            <v>6092.03</v>
          </cell>
        </row>
        <row r="12788">
          <cell r="B12788" t="str">
            <v>62410207242000</v>
          </cell>
          <cell r="BH12788">
            <v>6131.62</v>
          </cell>
        </row>
        <row r="12789">
          <cell r="B12789" t="str">
            <v>62420106232000</v>
          </cell>
          <cell r="BH12789">
            <v>6135.68</v>
          </cell>
        </row>
        <row r="12790">
          <cell r="B12790" t="str">
            <v>62420207232000</v>
          </cell>
          <cell r="BH12790">
            <v>6059.55</v>
          </cell>
        </row>
        <row r="12791">
          <cell r="B12791" t="str">
            <v>62430106262000</v>
          </cell>
          <cell r="BH12791">
            <v>8353.4500000000007</v>
          </cell>
        </row>
        <row r="12792">
          <cell r="B12792" t="str">
            <v>62440216152000</v>
          </cell>
          <cell r="BH12792">
            <v>8503.9500000000007</v>
          </cell>
        </row>
        <row r="12793">
          <cell r="B12793" t="str">
            <v>62460560132000</v>
          </cell>
          <cell r="BH12793">
            <v>12123.16</v>
          </cell>
        </row>
        <row r="12794">
          <cell r="B12794" t="str">
            <v>62460560172000</v>
          </cell>
          <cell r="BH12794">
            <v>12031.81</v>
          </cell>
        </row>
        <row r="12795">
          <cell r="B12795" t="str">
            <v>62460560262000</v>
          </cell>
          <cell r="BH12795">
            <v>15983.21</v>
          </cell>
        </row>
        <row r="12796">
          <cell r="B12796" t="str">
            <v>63550570261000</v>
          </cell>
          <cell r="BH12796">
            <v>28155.09</v>
          </cell>
        </row>
        <row r="12797">
          <cell r="B12797" t="str">
            <v>63563700231000</v>
          </cell>
          <cell r="BH12797">
            <v>19765.099999999999</v>
          </cell>
        </row>
        <row r="12798">
          <cell r="B12798" t="str">
            <v>64350160130000</v>
          </cell>
          <cell r="BH12798">
            <v>6737.87</v>
          </cell>
        </row>
        <row r="12799">
          <cell r="B12799" t="str">
            <v>64350160131101</v>
          </cell>
          <cell r="BH12799">
            <v>7466.73</v>
          </cell>
        </row>
        <row r="12800">
          <cell r="B12800" t="str">
            <v>64350160131111</v>
          </cell>
          <cell r="BH12800">
            <v>7908.46</v>
          </cell>
        </row>
        <row r="12801">
          <cell r="B12801" t="str">
            <v>64350160131115</v>
          </cell>
          <cell r="BH12801">
            <v>8141.84</v>
          </cell>
        </row>
        <row r="12802">
          <cell r="B12802" t="str">
            <v>64350160131200</v>
          </cell>
          <cell r="BH12802">
            <v>9592.76</v>
          </cell>
        </row>
        <row r="12803">
          <cell r="B12803" t="str">
            <v>64350160134115</v>
          </cell>
          <cell r="BH12803">
            <v>8641.94</v>
          </cell>
        </row>
        <row r="12804">
          <cell r="B12804" t="str">
            <v>64350160135111</v>
          </cell>
          <cell r="BH12804">
            <v>7752.14</v>
          </cell>
        </row>
        <row r="12805">
          <cell r="B12805" t="str">
            <v>64350225130000</v>
          </cell>
          <cell r="BH12805">
            <v>6737.87</v>
          </cell>
        </row>
        <row r="12806">
          <cell r="B12806" t="str">
            <v>64350225131101</v>
          </cell>
          <cell r="BH12806">
            <v>7204.33</v>
          </cell>
        </row>
        <row r="12807">
          <cell r="B12807" t="str">
            <v>64350225131115</v>
          </cell>
          <cell r="BH12807">
            <v>8398.09</v>
          </cell>
        </row>
        <row r="12808">
          <cell r="B12808" t="str">
            <v>64350225131175</v>
          </cell>
          <cell r="BH12808">
            <v>8811.68</v>
          </cell>
        </row>
        <row r="12809">
          <cell r="B12809" t="str">
            <v>64350225134115</v>
          </cell>
          <cell r="BH12809">
            <v>8775.64</v>
          </cell>
        </row>
        <row r="12810">
          <cell r="B12810" t="str">
            <v>64350225135101</v>
          </cell>
          <cell r="BH12810">
            <v>7601.74</v>
          </cell>
        </row>
        <row r="12811">
          <cell r="B12811" t="str">
            <v>64350225135111</v>
          </cell>
          <cell r="BH12811">
            <v>7942.28</v>
          </cell>
        </row>
        <row r="12812">
          <cell r="B12812" t="str">
            <v>66442200212000</v>
          </cell>
          <cell r="BH12812">
            <v>19157.11</v>
          </cell>
        </row>
        <row r="12813">
          <cell r="B12813">
            <v>910035090</v>
          </cell>
          <cell r="BH12813">
            <v>88.43</v>
          </cell>
        </row>
        <row r="12814">
          <cell r="B12814">
            <v>910035091</v>
          </cell>
          <cell r="BH12814">
            <v>88.43</v>
          </cell>
        </row>
        <row r="12815">
          <cell r="B12815">
            <v>910035094</v>
          </cell>
          <cell r="BH12815">
            <v>88.43</v>
          </cell>
        </row>
        <row r="12816">
          <cell r="B12816" t="str">
            <v>130002244-2K</v>
          </cell>
          <cell r="BH12816">
            <v>15269.4</v>
          </cell>
        </row>
        <row r="12817">
          <cell r="B12817" t="str">
            <v>130002245-2K</v>
          </cell>
          <cell r="BH12817">
            <v>15269.4</v>
          </cell>
        </row>
        <row r="12818">
          <cell r="B12818" t="str">
            <v>130002246-2K</v>
          </cell>
          <cell r="BH12818">
            <v>15269.4</v>
          </cell>
        </row>
        <row r="12819">
          <cell r="B12819" t="str">
            <v>130002247-2K</v>
          </cell>
          <cell r="BH12819">
            <v>15269.4</v>
          </cell>
        </row>
        <row r="12820">
          <cell r="B12820" t="str">
            <v>130002248-2K</v>
          </cell>
          <cell r="BH12820">
            <v>15269.4</v>
          </cell>
        </row>
        <row r="12821">
          <cell r="B12821" t="str">
            <v>130002249-2K</v>
          </cell>
          <cell r="BH12821">
            <v>15269.4</v>
          </cell>
        </row>
        <row r="12822">
          <cell r="B12822" t="str">
            <v>910035248</v>
          </cell>
          <cell r="BH12822">
            <v>48116.46</v>
          </cell>
        </row>
        <row r="12823">
          <cell r="B12823" t="str">
            <v>130002250-2K</v>
          </cell>
          <cell r="BH12823">
            <v>15269.4</v>
          </cell>
        </row>
        <row r="12824">
          <cell r="B12824" t="str">
            <v>130002251-2K</v>
          </cell>
          <cell r="BH12824">
            <v>15269.4</v>
          </cell>
        </row>
        <row r="12825">
          <cell r="B12825">
            <v>910035393</v>
          </cell>
          <cell r="BH12825">
            <v>5914.65</v>
          </cell>
        </row>
        <row r="12826">
          <cell r="B12826" t="str">
            <v>910035470</v>
          </cell>
          <cell r="BH12826">
            <v>4379.0600000000004</v>
          </cell>
        </row>
        <row r="12827">
          <cell r="B12827">
            <v>910035475</v>
          </cell>
          <cell r="BH12827">
            <v>44336.34</v>
          </cell>
        </row>
        <row r="12828">
          <cell r="B12828" t="str">
            <v>910035483</v>
          </cell>
          <cell r="BH12828">
            <v>1324.69</v>
          </cell>
        </row>
        <row r="12829">
          <cell r="B12829" t="str">
            <v>910035487</v>
          </cell>
          <cell r="BH12829">
            <v>3781.93</v>
          </cell>
        </row>
        <row r="12830">
          <cell r="B12830">
            <v>910035541</v>
          </cell>
          <cell r="BH12830">
            <v>81.599999999999994</v>
          </cell>
        </row>
        <row r="12831">
          <cell r="B12831" t="str">
            <v>910035594</v>
          </cell>
          <cell r="BH12831">
            <v>2494.12</v>
          </cell>
        </row>
        <row r="12832">
          <cell r="B12832" t="str">
            <v>910035670</v>
          </cell>
          <cell r="BH12832">
            <v>678.74</v>
          </cell>
        </row>
        <row r="12833">
          <cell r="B12833" t="str">
            <v>130002253-2K</v>
          </cell>
          <cell r="BH12833">
            <v>15269.4</v>
          </cell>
        </row>
        <row r="12834">
          <cell r="B12834" t="str">
            <v>910035694</v>
          </cell>
          <cell r="BH12834">
            <v>12036.58</v>
          </cell>
        </row>
        <row r="12835">
          <cell r="B12835" t="str">
            <v>130002254-2K</v>
          </cell>
          <cell r="BH12835">
            <v>15269.4</v>
          </cell>
        </row>
        <row r="12836">
          <cell r="B12836" t="str">
            <v>910035753</v>
          </cell>
          <cell r="BH12836">
            <v>3782</v>
          </cell>
        </row>
        <row r="12837">
          <cell r="B12837">
            <v>910035762</v>
          </cell>
          <cell r="BH12837">
            <v>21175.200000000001</v>
          </cell>
        </row>
        <row r="12838">
          <cell r="B12838">
            <v>910036058</v>
          </cell>
          <cell r="BH12838">
            <v>942.15</v>
          </cell>
        </row>
        <row r="12839">
          <cell r="B12839">
            <v>910036059</v>
          </cell>
          <cell r="BH12839">
            <v>942.15</v>
          </cell>
        </row>
        <row r="12840">
          <cell r="B12840" t="str">
            <v>130002255-2K</v>
          </cell>
          <cell r="BH12840">
            <v>15269.4</v>
          </cell>
        </row>
        <row r="12841">
          <cell r="B12841">
            <v>910036108</v>
          </cell>
          <cell r="BH12841">
            <v>2716.38</v>
          </cell>
        </row>
        <row r="12842">
          <cell r="B12842" t="str">
            <v>130002256-2K</v>
          </cell>
          <cell r="BH12842">
            <v>15269.4</v>
          </cell>
        </row>
        <row r="12843">
          <cell r="B12843">
            <v>910036110</v>
          </cell>
          <cell r="BH12843">
            <v>4596.8900000000003</v>
          </cell>
        </row>
        <row r="12844">
          <cell r="B12844">
            <v>910036111</v>
          </cell>
          <cell r="BH12844">
            <v>4596.8900000000003</v>
          </cell>
        </row>
        <row r="12845">
          <cell r="B12845" t="str">
            <v>910036112</v>
          </cell>
          <cell r="BH12845">
            <v>4596.8900000000003</v>
          </cell>
        </row>
        <row r="12846">
          <cell r="B12846">
            <v>910036113</v>
          </cell>
          <cell r="BH12846">
            <v>4192.1000000000004</v>
          </cell>
        </row>
        <row r="12847">
          <cell r="B12847">
            <v>910036114</v>
          </cell>
          <cell r="BH12847">
            <v>3910.91</v>
          </cell>
        </row>
        <row r="12848">
          <cell r="B12848" t="str">
            <v>910036115</v>
          </cell>
          <cell r="BH12848">
            <v>3910.91</v>
          </cell>
        </row>
        <row r="12849">
          <cell r="B12849">
            <v>910036172</v>
          </cell>
          <cell r="BH12849">
            <v>288.75</v>
          </cell>
        </row>
        <row r="12850">
          <cell r="B12850">
            <v>910036173</v>
          </cell>
          <cell r="BH12850">
            <v>288.75</v>
          </cell>
        </row>
        <row r="12851">
          <cell r="B12851">
            <v>910036174</v>
          </cell>
          <cell r="BH12851">
            <v>288.75</v>
          </cell>
        </row>
        <row r="12852">
          <cell r="B12852">
            <v>910036176</v>
          </cell>
          <cell r="BH12852">
            <v>288.75</v>
          </cell>
        </row>
        <row r="12853">
          <cell r="B12853">
            <v>910036177</v>
          </cell>
          <cell r="BH12853">
            <v>288.75</v>
          </cell>
        </row>
        <row r="12854">
          <cell r="B12854">
            <v>910036178</v>
          </cell>
          <cell r="BH12854">
            <v>288.75</v>
          </cell>
        </row>
        <row r="12855">
          <cell r="B12855">
            <v>910036179</v>
          </cell>
          <cell r="BH12855">
            <v>288.75</v>
          </cell>
        </row>
        <row r="12856">
          <cell r="B12856" t="str">
            <v>910036314</v>
          </cell>
          <cell r="BH12856">
            <v>14575.8</v>
          </cell>
        </row>
        <row r="12857">
          <cell r="B12857">
            <v>910036315</v>
          </cell>
          <cell r="BH12857">
            <v>15148.02</v>
          </cell>
        </row>
        <row r="12858">
          <cell r="B12858">
            <v>910036349</v>
          </cell>
          <cell r="BH12858">
            <v>879.57</v>
          </cell>
        </row>
        <row r="12859">
          <cell r="B12859">
            <v>910036355</v>
          </cell>
          <cell r="BH12859">
            <v>735.91</v>
          </cell>
        </row>
        <row r="12860">
          <cell r="B12860" t="str">
            <v>1517069</v>
          </cell>
          <cell r="BH12860">
            <v>5897.64</v>
          </cell>
        </row>
        <row r="12861">
          <cell r="B12861" t="str">
            <v>1517070</v>
          </cell>
          <cell r="BH12861">
            <v>5897.64</v>
          </cell>
        </row>
        <row r="12862">
          <cell r="B12862">
            <v>910037278</v>
          </cell>
          <cell r="BH12862">
            <v>21747.42</v>
          </cell>
        </row>
        <row r="12863">
          <cell r="B12863" t="str">
            <v>1517071</v>
          </cell>
          <cell r="BH12863">
            <v>5897.64</v>
          </cell>
        </row>
        <row r="12864">
          <cell r="B12864">
            <v>910037607</v>
          </cell>
          <cell r="BH12864">
            <v>244.08</v>
          </cell>
        </row>
        <row r="12865">
          <cell r="B12865">
            <v>910037608</v>
          </cell>
          <cell r="BH12865">
            <v>227.33</v>
          </cell>
        </row>
        <row r="12866">
          <cell r="B12866">
            <v>910037660</v>
          </cell>
          <cell r="BH12866">
            <v>1397.84</v>
          </cell>
        </row>
        <row r="12867">
          <cell r="B12867" t="str">
            <v>910037714</v>
          </cell>
          <cell r="BH12867">
            <v>5491.6</v>
          </cell>
        </row>
        <row r="12868">
          <cell r="B12868" t="str">
            <v>910037882</v>
          </cell>
          <cell r="BH12868">
            <v>3600.49</v>
          </cell>
        </row>
        <row r="12869">
          <cell r="B12869" t="str">
            <v>1524481</v>
          </cell>
          <cell r="BH12869">
            <v>5897.64</v>
          </cell>
        </row>
        <row r="12870">
          <cell r="B12870" t="str">
            <v>910038059</v>
          </cell>
          <cell r="BH12870" t="e">
            <v>#N/A</v>
          </cell>
        </row>
        <row r="12871">
          <cell r="B12871" t="str">
            <v>910038068</v>
          </cell>
          <cell r="BH12871">
            <v>10146.19</v>
          </cell>
        </row>
        <row r="12872">
          <cell r="B12872" t="str">
            <v>910017192</v>
          </cell>
          <cell r="BH12872">
            <v>3549.6</v>
          </cell>
        </row>
        <row r="12873">
          <cell r="B12873" t="str">
            <v>910017193</v>
          </cell>
          <cell r="BH12873">
            <v>3549.6</v>
          </cell>
        </row>
        <row r="12874">
          <cell r="B12874" t="str">
            <v>910038494</v>
          </cell>
          <cell r="BH12874">
            <v>15358.61</v>
          </cell>
        </row>
        <row r="12875">
          <cell r="B12875" t="str">
            <v>910024028</v>
          </cell>
          <cell r="BH12875">
            <v>5273.4</v>
          </cell>
        </row>
        <row r="12876">
          <cell r="B12876">
            <v>910024383</v>
          </cell>
          <cell r="BH12876">
            <v>3549.6</v>
          </cell>
        </row>
        <row r="12877">
          <cell r="B12877">
            <v>910024384</v>
          </cell>
          <cell r="BH12877">
            <v>3549.6</v>
          </cell>
        </row>
        <row r="12878">
          <cell r="B12878" t="str">
            <v>757473</v>
          </cell>
          <cell r="BH12878">
            <v>4406.3999999999996</v>
          </cell>
        </row>
        <row r="12879">
          <cell r="B12879" t="str">
            <v>1508750</v>
          </cell>
          <cell r="BH12879">
            <v>9110.85</v>
          </cell>
        </row>
        <row r="12880">
          <cell r="B12880" t="str">
            <v>1511102</v>
          </cell>
          <cell r="BH12880">
            <v>6880.92</v>
          </cell>
        </row>
        <row r="12881">
          <cell r="B12881" t="str">
            <v>910039782</v>
          </cell>
          <cell r="BH12881" t="e">
            <v>#N/A</v>
          </cell>
        </row>
        <row r="12882">
          <cell r="B12882" t="str">
            <v>110000013AT</v>
          </cell>
          <cell r="BH12882">
            <v>206.26</v>
          </cell>
        </row>
        <row r="12883">
          <cell r="B12883" t="str">
            <v>110000109AT</v>
          </cell>
          <cell r="BH12883">
            <v>19.93</v>
          </cell>
        </row>
        <row r="12884">
          <cell r="B12884" t="str">
            <v>110000110AT</v>
          </cell>
          <cell r="BH12884">
            <v>39.82</v>
          </cell>
        </row>
        <row r="12885">
          <cell r="B12885" t="str">
            <v>110000111AT</v>
          </cell>
          <cell r="BH12885">
            <v>1513.87</v>
          </cell>
        </row>
        <row r="12886">
          <cell r="B12886" t="str">
            <v>110000127AT</v>
          </cell>
          <cell r="BH12886">
            <v>31.78</v>
          </cell>
        </row>
        <row r="12887">
          <cell r="B12887" t="str">
            <v>110000128AT</v>
          </cell>
          <cell r="BH12887">
            <v>13.33</v>
          </cell>
        </row>
        <row r="12888">
          <cell r="B12888" t="str">
            <v>110000539AT</v>
          </cell>
          <cell r="BH12888">
            <v>36.94</v>
          </cell>
        </row>
        <row r="12889">
          <cell r="B12889" t="str">
            <v>110000540AT</v>
          </cell>
          <cell r="BH12889">
            <v>143.66999999999999</v>
          </cell>
        </row>
        <row r="12890">
          <cell r="B12890" t="str">
            <v>110000707AT</v>
          </cell>
          <cell r="BH12890">
            <v>10.029999999999999</v>
          </cell>
        </row>
        <row r="12891">
          <cell r="B12891" t="str">
            <v>110000708AT</v>
          </cell>
          <cell r="BH12891">
            <v>9.67</v>
          </cell>
        </row>
        <row r="12892">
          <cell r="B12892" t="str">
            <v>110001075AT</v>
          </cell>
          <cell r="BH12892">
            <v>371.38</v>
          </cell>
        </row>
        <row r="12893">
          <cell r="B12893" t="str">
            <v>110001079AT</v>
          </cell>
          <cell r="BH12893">
            <v>557.46</v>
          </cell>
        </row>
        <row r="12894">
          <cell r="B12894" t="str">
            <v>110001512AT</v>
          </cell>
          <cell r="BH12894">
            <v>1618.78</v>
          </cell>
        </row>
        <row r="12895">
          <cell r="B12895" t="str">
            <v>110001537AT</v>
          </cell>
          <cell r="BH12895">
            <v>60.41</v>
          </cell>
        </row>
        <row r="12896">
          <cell r="B12896" t="str">
            <v>110001602AT</v>
          </cell>
          <cell r="BH12896">
            <v>194.96</v>
          </cell>
        </row>
        <row r="12897">
          <cell r="B12897" t="str">
            <v>110001753AT</v>
          </cell>
          <cell r="BH12897">
            <v>1300.48</v>
          </cell>
        </row>
        <row r="12898">
          <cell r="B12898" t="str">
            <v>110001754AT</v>
          </cell>
          <cell r="BH12898">
            <v>1808.8</v>
          </cell>
        </row>
        <row r="12899">
          <cell r="B12899" t="str">
            <v>110001843AT</v>
          </cell>
          <cell r="BH12899">
            <v>210.51</v>
          </cell>
        </row>
        <row r="12900">
          <cell r="B12900" t="str">
            <v>110001885AT</v>
          </cell>
          <cell r="BH12900">
            <v>211.48</v>
          </cell>
        </row>
        <row r="12901">
          <cell r="B12901" t="str">
            <v>110002112AT</v>
          </cell>
          <cell r="BH12901">
            <v>38.85</v>
          </cell>
        </row>
        <row r="12902">
          <cell r="B12902" t="str">
            <v>110002163AT</v>
          </cell>
          <cell r="BH12902">
            <v>211.48</v>
          </cell>
        </row>
        <row r="12903">
          <cell r="B12903" t="str">
            <v>110002447AT</v>
          </cell>
          <cell r="BH12903">
            <v>314.66000000000003</v>
          </cell>
        </row>
        <row r="12904">
          <cell r="B12904" t="str">
            <v>110002495AT</v>
          </cell>
          <cell r="BH12904">
            <v>225.62</v>
          </cell>
        </row>
        <row r="12905">
          <cell r="B12905" t="str">
            <v>110002894AT</v>
          </cell>
          <cell r="BH12905">
            <v>222.78</v>
          </cell>
        </row>
        <row r="12906">
          <cell r="B12906" t="str">
            <v>110002895AT</v>
          </cell>
          <cell r="BH12906">
            <v>1761.63</v>
          </cell>
        </row>
        <row r="12907">
          <cell r="B12907" t="str">
            <v>110002896AT</v>
          </cell>
          <cell r="BH12907">
            <v>1526.75</v>
          </cell>
        </row>
        <row r="12908">
          <cell r="B12908" t="str">
            <v>110002897AT</v>
          </cell>
          <cell r="BH12908">
            <v>176.17</v>
          </cell>
        </row>
        <row r="12909">
          <cell r="B12909" t="str">
            <v>110002898AT</v>
          </cell>
          <cell r="BH12909">
            <v>1428.87</v>
          </cell>
        </row>
        <row r="12910">
          <cell r="B12910" t="str">
            <v>110002906AT</v>
          </cell>
          <cell r="BH12910">
            <v>344.25</v>
          </cell>
        </row>
        <row r="12911">
          <cell r="B12911" t="str">
            <v>110002914AT</v>
          </cell>
          <cell r="BH12911">
            <v>245.13</v>
          </cell>
        </row>
        <row r="12912">
          <cell r="B12912" t="str">
            <v>110003060AT</v>
          </cell>
          <cell r="BH12912">
            <v>2214.5100000000002</v>
          </cell>
        </row>
        <row r="12913">
          <cell r="B12913" t="str">
            <v>1204582SAV</v>
          </cell>
          <cell r="BH12913">
            <v>5984.34</v>
          </cell>
        </row>
        <row r="12914">
          <cell r="B12914" t="str">
            <v>126182#</v>
          </cell>
          <cell r="BH12914">
            <v>24.72</v>
          </cell>
        </row>
        <row r="12915">
          <cell r="B12915" t="str">
            <v>126183#</v>
          </cell>
          <cell r="BH12915">
            <v>17.95</v>
          </cell>
        </row>
        <row r="12916">
          <cell r="B12916" t="str">
            <v>130000307AT</v>
          </cell>
          <cell r="BH12916">
            <v>416.79</v>
          </cell>
        </row>
        <row r="12917">
          <cell r="B12917" t="str">
            <v>130001337S</v>
          </cell>
          <cell r="BH12917">
            <v>8.27</v>
          </cell>
        </row>
        <row r="12918">
          <cell r="B12918" t="str">
            <v>130001616AT</v>
          </cell>
          <cell r="BH12918">
            <v>146.22</v>
          </cell>
        </row>
        <row r="12919">
          <cell r="B12919" t="str">
            <v>130001649#</v>
          </cell>
          <cell r="BH12919">
            <v>524.15</v>
          </cell>
        </row>
        <row r="12920">
          <cell r="B12920" t="str">
            <v>130001929AT</v>
          </cell>
          <cell r="BH12920">
            <v>173.43</v>
          </cell>
        </row>
        <row r="12921">
          <cell r="B12921" t="str">
            <v>130002065AT</v>
          </cell>
          <cell r="BH12921">
            <v>1023.75</v>
          </cell>
        </row>
        <row r="12922">
          <cell r="B12922" t="str">
            <v>130002068AT</v>
          </cell>
          <cell r="BH12922">
            <v>391.65</v>
          </cell>
        </row>
        <row r="12923">
          <cell r="B12923" t="str">
            <v>130002074AT</v>
          </cell>
          <cell r="BH12923">
            <v>4405.8</v>
          </cell>
        </row>
        <row r="12924">
          <cell r="B12924" t="str">
            <v>130002087-210</v>
          </cell>
          <cell r="BH12924">
            <v>717.72</v>
          </cell>
        </row>
        <row r="12925">
          <cell r="B12925" t="str">
            <v>130002199-120AT</v>
          </cell>
          <cell r="BH12925">
            <v>6881.7</v>
          </cell>
        </row>
        <row r="12926">
          <cell r="B12926" t="str">
            <v>130002199-150AT</v>
          </cell>
          <cell r="BH12926">
            <v>7058.1</v>
          </cell>
        </row>
        <row r="12927">
          <cell r="B12927" t="str">
            <v>130002199-180AT</v>
          </cell>
          <cell r="BH12927">
            <v>7230.3</v>
          </cell>
        </row>
        <row r="12928">
          <cell r="B12928" t="str">
            <v>130002199-210AT</v>
          </cell>
          <cell r="BH12928">
            <v>7512.75</v>
          </cell>
        </row>
        <row r="12929">
          <cell r="B12929" t="str">
            <v>130002199-270AT</v>
          </cell>
          <cell r="BH12929">
            <v>8266.65</v>
          </cell>
        </row>
        <row r="12930">
          <cell r="B12930" t="str">
            <v>130002227-150AT</v>
          </cell>
          <cell r="BH12930">
            <v>7866.6</v>
          </cell>
        </row>
        <row r="12931">
          <cell r="B12931" t="str">
            <v>130002227-180AT</v>
          </cell>
          <cell r="BH12931">
            <v>8545.9500000000007</v>
          </cell>
        </row>
        <row r="12932">
          <cell r="B12932" t="str">
            <v>130002227-240AT</v>
          </cell>
          <cell r="BH12932">
            <v>10208.1</v>
          </cell>
        </row>
        <row r="12933">
          <cell r="B12933" t="str">
            <v>130002228AT</v>
          </cell>
          <cell r="BH12933">
            <v>4405.8</v>
          </cell>
        </row>
        <row r="12934">
          <cell r="B12934" t="str">
            <v>1511343</v>
          </cell>
          <cell r="BH12934">
            <v>9110.85</v>
          </cell>
        </row>
        <row r="12935">
          <cell r="B12935" t="str">
            <v>1518965</v>
          </cell>
          <cell r="BH12935">
            <v>6880.92</v>
          </cell>
        </row>
        <row r="12936">
          <cell r="B12936" t="str">
            <v>1520282</v>
          </cell>
          <cell r="BH12936">
            <v>7680.94</v>
          </cell>
        </row>
        <row r="12937">
          <cell r="B12937" t="str">
            <v>1520831</v>
          </cell>
          <cell r="BH12937">
            <v>6880.92</v>
          </cell>
        </row>
        <row r="12938">
          <cell r="B12938">
            <v>910000692</v>
          </cell>
          <cell r="BH12938">
            <v>8713.86</v>
          </cell>
        </row>
        <row r="12939">
          <cell r="B12939">
            <v>910001285</v>
          </cell>
          <cell r="BH12939">
            <v>6279.12</v>
          </cell>
        </row>
        <row r="12940">
          <cell r="B12940" t="str">
            <v>910001759</v>
          </cell>
          <cell r="BH12940">
            <v>6280.14</v>
          </cell>
        </row>
        <row r="12941">
          <cell r="B12941" t="str">
            <v>910002864</v>
          </cell>
          <cell r="BH12941">
            <v>8713.86</v>
          </cell>
        </row>
        <row r="12942">
          <cell r="B12942" t="str">
            <v>910002870</v>
          </cell>
          <cell r="BH12942">
            <v>8713.86</v>
          </cell>
        </row>
        <row r="12943">
          <cell r="B12943" t="str">
            <v>910005035</v>
          </cell>
          <cell r="BH12943">
            <v>6279.12</v>
          </cell>
        </row>
        <row r="12944">
          <cell r="B12944" t="str">
            <v>910007139</v>
          </cell>
          <cell r="BH12944">
            <v>8713.86</v>
          </cell>
        </row>
        <row r="12945">
          <cell r="B12945" t="str">
            <v>910007566</v>
          </cell>
          <cell r="BH12945">
            <v>7118.58</v>
          </cell>
        </row>
        <row r="12946">
          <cell r="B12946" t="str">
            <v>910008371</v>
          </cell>
          <cell r="BH12946">
            <v>8970.15</v>
          </cell>
        </row>
        <row r="12947">
          <cell r="B12947" t="str">
            <v>910011910</v>
          </cell>
          <cell r="BH12947">
            <v>8713.86</v>
          </cell>
        </row>
        <row r="12948">
          <cell r="B12948" t="str">
            <v>910015508</v>
          </cell>
          <cell r="BH12948">
            <v>1816.72</v>
          </cell>
        </row>
        <row r="12949">
          <cell r="B12949" t="str">
            <v>910016744</v>
          </cell>
          <cell r="BH12949">
            <v>8713.86</v>
          </cell>
        </row>
        <row r="12950">
          <cell r="B12950" t="str">
            <v>910030104</v>
          </cell>
          <cell r="BH12950">
            <v>8713.86</v>
          </cell>
        </row>
        <row r="12951">
          <cell r="B12951">
            <v>910030360</v>
          </cell>
          <cell r="BH12951">
            <v>8254.86</v>
          </cell>
        </row>
        <row r="12952">
          <cell r="B12952" t="str">
            <v>910030615</v>
          </cell>
          <cell r="BH12952">
            <v>8713.86</v>
          </cell>
        </row>
        <row r="12953">
          <cell r="B12953" t="str">
            <v>910031113</v>
          </cell>
          <cell r="BH12953">
            <v>8713.86</v>
          </cell>
        </row>
        <row r="12954">
          <cell r="B12954">
            <v>910032847</v>
          </cell>
          <cell r="BH12954">
            <v>6220.98</v>
          </cell>
        </row>
        <row r="12955">
          <cell r="B12955" t="str">
            <v>130002257-2K</v>
          </cell>
          <cell r="BH12955">
            <v>4501.6499999999996</v>
          </cell>
        </row>
        <row r="12956">
          <cell r="B12956" t="str">
            <v>130002258-2K</v>
          </cell>
          <cell r="BH12956">
            <v>4501.6499999999996</v>
          </cell>
        </row>
        <row r="12957">
          <cell r="B12957" t="str">
            <v>130002259-2K</v>
          </cell>
          <cell r="BH12957">
            <v>4501.6499999999996</v>
          </cell>
        </row>
        <row r="12958">
          <cell r="B12958" t="str">
            <v>130002260-2K</v>
          </cell>
          <cell r="BH12958">
            <v>4501.6499999999996</v>
          </cell>
        </row>
        <row r="12959">
          <cell r="B12959" t="str">
            <v>130002261-2K</v>
          </cell>
          <cell r="BH12959">
            <v>4501.6499999999996</v>
          </cell>
        </row>
        <row r="12960">
          <cell r="B12960" t="str">
            <v>130002262-2K</v>
          </cell>
          <cell r="BH12960">
            <v>4501.6499999999996</v>
          </cell>
        </row>
        <row r="12961">
          <cell r="B12961" t="str">
            <v>130002263-2K</v>
          </cell>
          <cell r="BH12961">
            <v>4501.6499999999996</v>
          </cell>
        </row>
        <row r="12962">
          <cell r="B12962" t="str">
            <v>130002264-2K</v>
          </cell>
          <cell r="BH12962">
            <v>4501.6499999999996</v>
          </cell>
        </row>
        <row r="12963">
          <cell r="B12963" t="str">
            <v>130002265-2K</v>
          </cell>
          <cell r="BH12963">
            <v>4501.6499999999996</v>
          </cell>
        </row>
        <row r="12964">
          <cell r="B12964" t="str">
            <v>130002266-2K</v>
          </cell>
          <cell r="BH12964">
            <v>4501.6499999999996</v>
          </cell>
        </row>
        <row r="12965">
          <cell r="B12965" t="str">
            <v>130002267-2K</v>
          </cell>
          <cell r="BH12965">
            <v>4501.6499999999996</v>
          </cell>
        </row>
        <row r="12966">
          <cell r="B12966" t="str">
            <v>130002278AT</v>
          </cell>
          <cell r="BH12966">
            <v>2112.59</v>
          </cell>
        </row>
        <row r="12967">
          <cell r="B12967" t="str">
            <v>1303104AT</v>
          </cell>
          <cell r="BH12967">
            <v>706.56</v>
          </cell>
        </row>
        <row r="12968">
          <cell r="B12968" t="str">
            <v>1303111AT</v>
          </cell>
          <cell r="BH12968">
            <v>443.78</v>
          </cell>
        </row>
        <row r="12969">
          <cell r="B12969" t="str">
            <v>1303899AT</v>
          </cell>
          <cell r="BH12969">
            <v>733.35</v>
          </cell>
        </row>
        <row r="12970">
          <cell r="B12970" t="str">
            <v>1311948AT</v>
          </cell>
          <cell r="BH12970">
            <v>612.36</v>
          </cell>
        </row>
        <row r="12971">
          <cell r="B12971" t="str">
            <v>1311952AT</v>
          </cell>
          <cell r="BH12971">
            <v>820.1</v>
          </cell>
        </row>
        <row r="12972">
          <cell r="B12972" t="str">
            <v>1315199AT</v>
          </cell>
          <cell r="BH12972">
            <v>706.56</v>
          </cell>
        </row>
        <row r="12973">
          <cell r="B12973" t="str">
            <v>1405175AT</v>
          </cell>
          <cell r="BH12973">
            <v>7503.01</v>
          </cell>
        </row>
        <row r="12974">
          <cell r="B12974" t="str">
            <v>1411122#</v>
          </cell>
          <cell r="BH12974">
            <v>36.630000000000003</v>
          </cell>
        </row>
        <row r="12975">
          <cell r="B12975" t="str">
            <v>1411501#</v>
          </cell>
          <cell r="BH12975">
            <v>462.29</v>
          </cell>
        </row>
        <row r="12976">
          <cell r="B12976" t="str">
            <v>1502547G1</v>
          </cell>
          <cell r="BH12976">
            <v>20730.28</v>
          </cell>
        </row>
        <row r="12977">
          <cell r="B12977" t="str">
            <v>1502549G1</v>
          </cell>
          <cell r="BH12977">
            <v>20596.669999999998</v>
          </cell>
        </row>
        <row r="12978">
          <cell r="B12978" t="str">
            <v>1502919-010</v>
          </cell>
          <cell r="BH12978">
            <v>681.83</v>
          </cell>
        </row>
        <row r="12979">
          <cell r="B12979" t="str">
            <v>1502919-020</v>
          </cell>
          <cell r="BH12979">
            <v>755.21</v>
          </cell>
        </row>
        <row r="12980">
          <cell r="B12980" t="str">
            <v>1502919-250</v>
          </cell>
          <cell r="BH12980">
            <v>950.69</v>
          </cell>
        </row>
        <row r="12981">
          <cell r="B12981" t="str">
            <v>1502919-500</v>
          </cell>
          <cell r="BH12981">
            <v>1289.1199999999999</v>
          </cell>
        </row>
        <row r="12982">
          <cell r="B12982" t="str">
            <v>1505943G1</v>
          </cell>
          <cell r="BH12982">
            <v>49274.45</v>
          </cell>
        </row>
        <row r="12983">
          <cell r="B12983" t="str">
            <v>1523259-080</v>
          </cell>
          <cell r="BH12983">
            <v>38294.22</v>
          </cell>
        </row>
        <row r="12984">
          <cell r="B12984" t="str">
            <v>1525492SAV</v>
          </cell>
          <cell r="BH12984">
            <v>166.52</v>
          </cell>
        </row>
        <row r="12985">
          <cell r="B12985" t="str">
            <v>1525493SAV</v>
          </cell>
          <cell r="BH12985">
            <v>172.93</v>
          </cell>
        </row>
        <row r="12986">
          <cell r="B12986" t="str">
            <v>160000231AT</v>
          </cell>
          <cell r="BH12986">
            <v>587.14</v>
          </cell>
        </row>
        <row r="12987">
          <cell r="B12987" t="str">
            <v>180000012AT</v>
          </cell>
          <cell r="BH12987">
            <v>291.99</v>
          </cell>
        </row>
        <row r="12988">
          <cell r="B12988" t="str">
            <v>180000016AT</v>
          </cell>
          <cell r="BH12988">
            <v>162.97999999999999</v>
          </cell>
        </row>
        <row r="12989">
          <cell r="B12989" t="str">
            <v>180000020AT</v>
          </cell>
          <cell r="BH12989">
            <v>378.77</v>
          </cell>
        </row>
        <row r="12990">
          <cell r="B12990" t="str">
            <v>180000028AT</v>
          </cell>
          <cell r="BH12990">
            <v>1306.78</v>
          </cell>
        </row>
        <row r="12991">
          <cell r="B12991" t="str">
            <v>180000038AT</v>
          </cell>
          <cell r="BH12991">
            <v>1835.02</v>
          </cell>
        </row>
        <row r="12992">
          <cell r="B12992" t="str">
            <v>180000047AT</v>
          </cell>
          <cell r="BH12992">
            <v>772.43</v>
          </cell>
        </row>
        <row r="12993">
          <cell r="B12993" t="str">
            <v>180000049AT</v>
          </cell>
          <cell r="BH12993">
            <v>2238.62</v>
          </cell>
        </row>
        <row r="12994">
          <cell r="B12994" t="str">
            <v>180000153AT</v>
          </cell>
          <cell r="BH12994">
            <v>11517.1</v>
          </cell>
        </row>
        <row r="12995">
          <cell r="B12995" t="str">
            <v>180000188AT</v>
          </cell>
          <cell r="BH12995">
            <v>501.36</v>
          </cell>
        </row>
        <row r="12996">
          <cell r="B12996" t="str">
            <v>180000234AT</v>
          </cell>
          <cell r="BH12996">
            <v>118.52</v>
          </cell>
        </row>
        <row r="12997">
          <cell r="B12997" t="str">
            <v>180000274AT</v>
          </cell>
          <cell r="BH12997">
            <v>804.7</v>
          </cell>
        </row>
        <row r="12998">
          <cell r="B12998" t="str">
            <v>180000294AT</v>
          </cell>
          <cell r="BH12998">
            <v>9829.25</v>
          </cell>
        </row>
        <row r="12999">
          <cell r="B12999" t="str">
            <v>180000329AT</v>
          </cell>
          <cell r="BH12999">
            <v>599.02</v>
          </cell>
        </row>
        <row r="13000">
          <cell r="B13000" t="str">
            <v>180000341AT</v>
          </cell>
          <cell r="BH13000">
            <v>653.17999999999995</v>
          </cell>
        </row>
        <row r="13001">
          <cell r="B13001" t="str">
            <v>180000374AT</v>
          </cell>
          <cell r="BH13001">
            <v>599.02</v>
          </cell>
        </row>
        <row r="13002">
          <cell r="B13002" t="str">
            <v>180000522AT</v>
          </cell>
          <cell r="BH13002">
            <v>413.24</v>
          </cell>
        </row>
        <row r="13003">
          <cell r="B13003" t="str">
            <v>180000525AT</v>
          </cell>
          <cell r="BH13003">
            <v>549.99</v>
          </cell>
        </row>
        <row r="13004">
          <cell r="B13004" t="str">
            <v>180000548AT</v>
          </cell>
          <cell r="BH13004">
            <v>646.72</v>
          </cell>
        </row>
        <row r="13005">
          <cell r="B13005" t="str">
            <v>180000558AT</v>
          </cell>
          <cell r="BH13005">
            <v>57.8</v>
          </cell>
        </row>
        <row r="13006">
          <cell r="B13006" t="str">
            <v>180000567AT</v>
          </cell>
          <cell r="BH13006">
            <v>2360.86</v>
          </cell>
        </row>
        <row r="13007">
          <cell r="B13007" t="str">
            <v>180000589AT</v>
          </cell>
          <cell r="BH13007">
            <v>3923.13</v>
          </cell>
        </row>
        <row r="13008">
          <cell r="B13008" t="str">
            <v>180000614AT</v>
          </cell>
          <cell r="BH13008">
            <v>3954.58</v>
          </cell>
        </row>
        <row r="13009">
          <cell r="B13009" t="str">
            <v>220000031AT</v>
          </cell>
          <cell r="BH13009">
            <v>370.6</v>
          </cell>
        </row>
        <row r="13010">
          <cell r="B13010" t="str">
            <v>220000067AT</v>
          </cell>
          <cell r="BH13010">
            <v>272.86</v>
          </cell>
        </row>
        <row r="13011">
          <cell r="B13011" t="str">
            <v>220000068AT</v>
          </cell>
          <cell r="BH13011">
            <v>1834.32</v>
          </cell>
        </row>
        <row r="13012">
          <cell r="B13012" t="str">
            <v>220000069AT</v>
          </cell>
          <cell r="BH13012">
            <v>1834.32</v>
          </cell>
        </row>
        <row r="13013">
          <cell r="B13013" t="str">
            <v>220000216AT</v>
          </cell>
          <cell r="BH13013">
            <v>597.95000000000005</v>
          </cell>
        </row>
        <row r="13014">
          <cell r="B13014" t="str">
            <v>220000300AT</v>
          </cell>
          <cell r="BH13014">
            <v>11638.24</v>
          </cell>
        </row>
        <row r="13015">
          <cell r="B13015" t="str">
            <v>220000318AT</v>
          </cell>
          <cell r="BH13015">
            <v>1103.8599999999999</v>
          </cell>
        </row>
        <row r="13016">
          <cell r="B13016" t="str">
            <v>220000328AT</v>
          </cell>
          <cell r="BH13016">
            <v>5716.08</v>
          </cell>
        </row>
        <row r="13017">
          <cell r="B13017" t="str">
            <v>220000391AT</v>
          </cell>
          <cell r="BH13017">
            <v>879.82</v>
          </cell>
        </row>
        <row r="13018">
          <cell r="B13018" t="str">
            <v>220000535AT</v>
          </cell>
          <cell r="BH13018">
            <v>1679.18</v>
          </cell>
        </row>
        <row r="13019">
          <cell r="B13019" t="str">
            <v>220000536AT</v>
          </cell>
          <cell r="BH13019">
            <v>1103.8599999999999</v>
          </cell>
        </row>
        <row r="13020">
          <cell r="B13020" t="str">
            <v>220000584-18</v>
          </cell>
          <cell r="BH13020">
            <v>3875.62</v>
          </cell>
        </row>
        <row r="13021">
          <cell r="B13021" t="str">
            <v>220000585-18</v>
          </cell>
          <cell r="BH13021">
            <v>2376.7800000000002</v>
          </cell>
        </row>
        <row r="13022">
          <cell r="B13022" t="str">
            <v>220000634AT</v>
          </cell>
          <cell r="BH13022">
            <v>197.8</v>
          </cell>
        </row>
        <row r="13023">
          <cell r="B13023" t="str">
            <v>220000641AT</v>
          </cell>
          <cell r="BH13023">
            <v>1223.5999999999999</v>
          </cell>
        </row>
        <row r="13024">
          <cell r="B13024" t="str">
            <v>220000642AT</v>
          </cell>
          <cell r="BH13024">
            <v>1223.5999999999999</v>
          </cell>
        </row>
        <row r="13025">
          <cell r="B13025" t="str">
            <v>270000172AT</v>
          </cell>
          <cell r="BH13025">
            <v>4173.16</v>
          </cell>
        </row>
        <row r="13026">
          <cell r="B13026" t="str">
            <v>438554#</v>
          </cell>
          <cell r="BH13026">
            <v>302.62</v>
          </cell>
        </row>
        <row r="13027">
          <cell r="B13027" t="str">
            <v>441117#</v>
          </cell>
          <cell r="BH13027">
            <v>16.010000000000002</v>
          </cell>
        </row>
        <row r="13028">
          <cell r="B13028" t="str">
            <v>445440#</v>
          </cell>
          <cell r="BH13028">
            <v>146.94</v>
          </cell>
        </row>
        <row r="13029">
          <cell r="B13029" t="str">
            <v>446028#</v>
          </cell>
          <cell r="BH13029">
            <v>36.51</v>
          </cell>
        </row>
        <row r="13030">
          <cell r="B13030" t="str">
            <v>448110#</v>
          </cell>
          <cell r="BH13030">
            <v>59.97</v>
          </cell>
        </row>
        <row r="13031">
          <cell r="B13031" t="str">
            <v>449549#</v>
          </cell>
          <cell r="BH13031">
            <v>38.36</v>
          </cell>
        </row>
        <row r="13032">
          <cell r="B13032" t="str">
            <v>449550#</v>
          </cell>
          <cell r="BH13032">
            <v>79.510000000000005</v>
          </cell>
        </row>
        <row r="13033">
          <cell r="B13033" t="str">
            <v>455234#</v>
          </cell>
          <cell r="BH13033">
            <v>554.83000000000004</v>
          </cell>
        </row>
        <row r="13034">
          <cell r="B13034" t="str">
            <v>455235#</v>
          </cell>
          <cell r="BH13034">
            <v>224.95</v>
          </cell>
        </row>
        <row r="13035">
          <cell r="B13035" t="str">
            <v>455236#</v>
          </cell>
          <cell r="BH13035">
            <v>295.26</v>
          </cell>
        </row>
        <row r="13036">
          <cell r="B13036" t="str">
            <v>543893#</v>
          </cell>
          <cell r="BH13036">
            <v>63.97</v>
          </cell>
        </row>
        <row r="13037">
          <cell r="B13037" t="str">
            <v>640113#</v>
          </cell>
          <cell r="BH13037">
            <v>58.59</v>
          </cell>
        </row>
        <row r="13038">
          <cell r="B13038" t="str">
            <v>640265#</v>
          </cell>
          <cell r="BH13038">
            <v>76.09</v>
          </cell>
        </row>
        <row r="13039">
          <cell r="B13039" t="str">
            <v>740511#</v>
          </cell>
          <cell r="BH13039">
            <v>363.52</v>
          </cell>
        </row>
        <row r="13040">
          <cell r="B13040" t="str">
            <v>742760#</v>
          </cell>
          <cell r="BH13040">
            <v>17.21</v>
          </cell>
        </row>
        <row r="13041">
          <cell r="B13041" t="str">
            <v>743982#</v>
          </cell>
          <cell r="BH13041">
            <v>410.4</v>
          </cell>
        </row>
        <row r="13042">
          <cell r="B13042" t="str">
            <v>744545#</v>
          </cell>
          <cell r="BH13042">
            <v>195.3</v>
          </cell>
        </row>
        <row r="13043">
          <cell r="B13043" t="str">
            <v>900000851SAV</v>
          </cell>
          <cell r="BH13043">
            <v>6793.09</v>
          </cell>
        </row>
        <row r="13044">
          <cell r="B13044" t="str">
            <v>900002991-015</v>
          </cell>
          <cell r="BH13044">
            <v>49.77</v>
          </cell>
        </row>
        <row r="13045">
          <cell r="B13045" t="str">
            <v>900002991-016</v>
          </cell>
          <cell r="BH13045">
            <v>49.77</v>
          </cell>
        </row>
        <row r="13046">
          <cell r="B13046" t="str">
            <v>900002991-105</v>
          </cell>
          <cell r="BH13046">
            <v>51.01</v>
          </cell>
        </row>
        <row r="13047">
          <cell r="B13047" t="str">
            <v>900003543AT</v>
          </cell>
          <cell r="BH13047">
            <v>604.82000000000005</v>
          </cell>
        </row>
        <row r="13048">
          <cell r="B13048" t="str">
            <v>900003576AT</v>
          </cell>
          <cell r="BH13048">
            <v>730.76</v>
          </cell>
        </row>
        <row r="13049">
          <cell r="B13049" t="str">
            <v>900003810AT</v>
          </cell>
          <cell r="BH13049">
            <v>622.63</v>
          </cell>
        </row>
        <row r="13050">
          <cell r="B13050" t="str">
            <v>900004501AT</v>
          </cell>
          <cell r="BH13050">
            <v>622.67999999999995</v>
          </cell>
        </row>
        <row r="13051">
          <cell r="B13051" t="str">
            <v>900005017#</v>
          </cell>
          <cell r="BH13051">
            <v>48.47</v>
          </cell>
        </row>
        <row r="13052">
          <cell r="B13052" t="str">
            <v>900005143AT</v>
          </cell>
          <cell r="BH13052">
            <v>4187.7299999999996</v>
          </cell>
        </row>
        <row r="13053">
          <cell r="B13053" t="str">
            <v>900005630#</v>
          </cell>
          <cell r="BH13053">
            <v>78.16</v>
          </cell>
        </row>
        <row r="13054">
          <cell r="B13054" t="str">
            <v>900006312#</v>
          </cell>
          <cell r="BH13054">
            <v>186</v>
          </cell>
        </row>
        <row r="13055">
          <cell r="B13055" t="str">
            <v>900007228AT</v>
          </cell>
          <cell r="BH13055">
            <v>5192.47</v>
          </cell>
        </row>
        <row r="13056">
          <cell r="B13056" t="str">
            <v>900007384AT</v>
          </cell>
          <cell r="BH13056">
            <v>6049.06</v>
          </cell>
        </row>
        <row r="13057">
          <cell r="B13057" t="str">
            <v>900007493AT</v>
          </cell>
          <cell r="BH13057">
            <v>680.98</v>
          </cell>
        </row>
        <row r="13058">
          <cell r="B13058" t="str">
            <v>900007514SAV</v>
          </cell>
          <cell r="BH13058">
            <v>5984.34</v>
          </cell>
        </row>
        <row r="13059">
          <cell r="B13059" t="str">
            <v>900011183-02</v>
          </cell>
          <cell r="BH13059" t="e">
            <v>#N/A</v>
          </cell>
        </row>
        <row r="13060">
          <cell r="B13060" t="str">
            <v>900011183-07</v>
          </cell>
          <cell r="BH13060">
            <v>27.3</v>
          </cell>
        </row>
        <row r="13061">
          <cell r="B13061" t="str">
            <v>900011183-12</v>
          </cell>
          <cell r="BH13061">
            <v>27.3</v>
          </cell>
        </row>
        <row r="13062">
          <cell r="B13062" t="str">
            <v>900011183-16</v>
          </cell>
          <cell r="BH13062">
            <v>34.020000000000003</v>
          </cell>
        </row>
        <row r="13063">
          <cell r="B13063" t="str">
            <v>900011711#</v>
          </cell>
          <cell r="BH13063">
            <v>81.180000000000007</v>
          </cell>
        </row>
        <row r="13064">
          <cell r="B13064" t="str">
            <v>900014661-1500</v>
          </cell>
          <cell r="BH13064">
            <v>505.39</v>
          </cell>
        </row>
        <row r="13065">
          <cell r="B13065" t="str">
            <v>900014662-1200</v>
          </cell>
          <cell r="BH13065">
            <v>658.28</v>
          </cell>
        </row>
        <row r="13066">
          <cell r="B13066" t="str">
            <v>900014662-1300</v>
          </cell>
          <cell r="BH13066">
            <v>677.79</v>
          </cell>
        </row>
        <row r="13067">
          <cell r="B13067" t="str">
            <v>900014662-1500</v>
          </cell>
          <cell r="BH13067">
            <v>692.34</v>
          </cell>
        </row>
        <row r="13068">
          <cell r="B13068" t="str">
            <v>900014662-1900</v>
          </cell>
          <cell r="BH13068">
            <v>694.88</v>
          </cell>
        </row>
        <row r="13069">
          <cell r="B13069" t="str">
            <v>900014662-2300</v>
          </cell>
          <cell r="BH13069">
            <v>697.47</v>
          </cell>
        </row>
        <row r="13070">
          <cell r="B13070" t="str">
            <v>900014662-3900</v>
          </cell>
          <cell r="BH13070">
            <v>702.6</v>
          </cell>
        </row>
        <row r="13071">
          <cell r="B13071" t="str">
            <v>900014662-4100</v>
          </cell>
          <cell r="BH13071">
            <v>710.81</v>
          </cell>
        </row>
        <row r="13072">
          <cell r="B13072" t="str">
            <v>900014662-4200</v>
          </cell>
          <cell r="BH13072">
            <v>718.4</v>
          </cell>
        </row>
        <row r="13073">
          <cell r="B13073" t="str">
            <v>900014662-4300</v>
          </cell>
          <cell r="BH13073">
            <v>723.68</v>
          </cell>
        </row>
        <row r="13074">
          <cell r="B13074" t="str">
            <v>900014662-4500</v>
          </cell>
          <cell r="BH13074">
            <v>734.22</v>
          </cell>
        </row>
        <row r="13075">
          <cell r="B13075" t="str">
            <v>900014662-600</v>
          </cell>
          <cell r="BH13075">
            <v>505.53</v>
          </cell>
        </row>
        <row r="13076">
          <cell r="B13076" t="str">
            <v>900014663-2000</v>
          </cell>
          <cell r="BH13076">
            <v>615.36</v>
          </cell>
        </row>
        <row r="13077">
          <cell r="B13077" t="str">
            <v>900014663-2500</v>
          </cell>
          <cell r="BH13077">
            <v>672.17</v>
          </cell>
        </row>
        <row r="13078">
          <cell r="B13078" t="str">
            <v>900014663-3000</v>
          </cell>
          <cell r="BH13078">
            <v>729</v>
          </cell>
        </row>
        <row r="13079">
          <cell r="B13079" t="str">
            <v>900014663-3600</v>
          </cell>
          <cell r="BH13079">
            <v>797.18</v>
          </cell>
        </row>
        <row r="13080">
          <cell r="B13080" t="str">
            <v>900014663-500</v>
          </cell>
          <cell r="BH13080">
            <v>444.81</v>
          </cell>
        </row>
        <row r="13081">
          <cell r="B13081" t="str">
            <v>900016760-0330</v>
          </cell>
          <cell r="BH13081">
            <v>89.95</v>
          </cell>
        </row>
        <row r="13082">
          <cell r="B13082" t="str">
            <v>900016760-0700</v>
          </cell>
          <cell r="BH13082">
            <v>78.239999999999995</v>
          </cell>
        </row>
        <row r="13083">
          <cell r="B13083" t="str">
            <v>900016760-1300</v>
          </cell>
          <cell r="BH13083">
            <v>91.28</v>
          </cell>
        </row>
        <row r="13084">
          <cell r="B13084" t="str">
            <v>900016760-1500</v>
          </cell>
          <cell r="BH13084">
            <v>98.8</v>
          </cell>
        </row>
        <row r="13085">
          <cell r="B13085" t="str">
            <v>900016761-0270</v>
          </cell>
          <cell r="BH13085">
            <v>102.23</v>
          </cell>
        </row>
        <row r="13086">
          <cell r="B13086" t="str">
            <v>900016761-0300</v>
          </cell>
          <cell r="BH13086">
            <v>79.5</v>
          </cell>
        </row>
        <row r="13087">
          <cell r="B13087" t="str">
            <v>900016761-0500</v>
          </cell>
          <cell r="BH13087">
            <v>83.6</v>
          </cell>
        </row>
        <row r="13088">
          <cell r="B13088" t="str">
            <v>900016761-0620</v>
          </cell>
          <cell r="BH13088">
            <v>94.12</v>
          </cell>
        </row>
        <row r="13089">
          <cell r="B13089" t="str">
            <v>900016761-0680</v>
          </cell>
          <cell r="BH13089">
            <v>96.92</v>
          </cell>
        </row>
        <row r="13090">
          <cell r="B13090" t="str">
            <v>900016761-4200</v>
          </cell>
          <cell r="BH13090">
            <v>255.74</v>
          </cell>
        </row>
        <row r="13091">
          <cell r="B13091" t="str">
            <v>900016761-4400</v>
          </cell>
          <cell r="BH13091">
            <v>268.61</v>
          </cell>
        </row>
        <row r="13092">
          <cell r="B13092" t="str">
            <v>900017737#</v>
          </cell>
          <cell r="BH13092">
            <v>618.79</v>
          </cell>
        </row>
        <row r="13093">
          <cell r="B13093" t="str">
            <v>910000030SAV</v>
          </cell>
          <cell r="BH13093">
            <v>7601.75</v>
          </cell>
        </row>
        <row r="13094">
          <cell r="B13094" t="str">
            <v>910000070-080</v>
          </cell>
          <cell r="BH13094">
            <v>1209.1199999999999</v>
          </cell>
        </row>
        <row r="13095">
          <cell r="B13095" t="str">
            <v>910000070-100</v>
          </cell>
          <cell r="BH13095">
            <v>1292.17</v>
          </cell>
        </row>
        <row r="13096">
          <cell r="B13096" t="str">
            <v>910000705AT</v>
          </cell>
          <cell r="BH13096">
            <v>777.41</v>
          </cell>
        </row>
        <row r="13097">
          <cell r="B13097" t="str">
            <v>910001392SAV</v>
          </cell>
          <cell r="BH13097">
            <v>8733.94</v>
          </cell>
        </row>
        <row r="13098">
          <cell r="B13098" t="str">
            <v>910001669CN</v>
          </cell>
          <cell r="BH13098" t="e">
            <v>#N/A</v>
          </cell>
        </row>
        <row r="13099">
          <cell r="B13099" t="str">
            <v>910001851SAV</v>
          </cell>
          <cell r="BH13099">
            <v>26371.08</v>
          </cell>
        </row>
        <row r="13100">
          <cell r="B13100" t="str">
            <v>910002010AT</v>
          </cell>
          <cell r="BH13100">
            <v>706.07</v>
          </cell>
        </row>
        <row r="13101">
          <cell r="B13101" t="str">
            <v>910002217/017</v>
          </cell>
          <cell r="BH13101">
            <v>255.1</v>
          </cell>
        </row>
        <row r="13102">
          <cell r="B13102" t="str">
            <v>910002217/080</v>
          </cell>
          <cell r="BH13102">
            <v>396.83</v>
          </cell>
        </row>
        <row r="13103">
          <cell r="B13103" t="str">
            <v>910002217-017</v>
          </cell>
          <cell r="BH13103">
            <v>255.1</v>
          </cell>
        </row>
        <row r="13104">
          <cell r="B13104" t="str">
            <v>910002217-080</v>
          </cell>
          <cell r="BH13104">
            <v>396.83</v>
          </cell>
        </row>
        <row r="13105">
          <cell r="B13105" t="str">
            <v>910002218/017</v>
          </cell>
          <cell r="BH13105">
            <v>269.24</v>
          </cell>
        </row>
        <row r="13106">
          <cell r="B13106" t="str">
            <v>910002218/080</v>
          </cell>
          <cell r="BH13106">
            <v>442.16</v>
          </cell>
        </row>
        <row r="13107">
          <cell r="B13107" t="str">
            <v>910002218-017</v>
          </cell>
          <cell r="BH13107">
            <v>269.24</v>
          </cell>
        </row>
        <row r="13108">
          <cell r="B13108" t="str">
            <v>910002218-080</v>
          </cell>
          <cell r="BH13108">
            <v>442.16</v>
          </cell>
        </row>
        <row r="13109">
          <cell r="B13109" t="str">
            <v>910002297AT</v>
          </cell>
          <cell r="BH13109">
            <v>592.59</v>
          </cell>
        </row>
        <row r="13110">
          <cell r="B13110" t="str">
            <v>910003406-220</v>
          </cell>
          <cell r="BH13110">
            <v>341.81</v>
          </cell>
        </row>
        <row r="13111">
          <cell r="B13111" t="str">
            <v>910003407-220</v>
          </cell>
          <cell r="BH13111">
            <v>304.08999999999997</v>
          </cell>
        </row>
        <row r="13112">
          <cell r="B13112" t="str">
            <v>910003408-220</v>
          </cell>
          <cell r="BH13112">
            <v>545.6</v>
          </cell>
        </row>
        <row r="13113">
          <cell r="B13113" t="str">
            <v>910003414FOSAV</v>
          </cell>
          <cell r="BH13113">
            <v>15284.39</v>
          </cell>
        </row>
        <row r="13114">
          <cell r="B13114" t="str">
            <v>910003414SAV</v>
          </cell>
          <cell r="BH13114">
            <v>14835.08</v>
          </cell>
        </row>
        <row r="13115">
          <cell r="B13115" t="str">
            <v>910003722CN</v>
          </cell>
          <cell r="BH13115">
            <v>45578.400000000001</v>
          </cell>
        </row>
        <row r="13116">
          <cell r="B13116" t="str">
            <v>910004013FO</v>
          </cell>
          <cell r="BH13116">
            <v>37509.480000000003</v>
          </cell>
        </row>
        <row r="13117">
          <cell r="B13117" t="str">
            <v>910004013INT</v>
          </cell>
          <cell r="BH13117">
            <v>36958.68</v>
          </cell>
        </row>
        <row r="13118">
          <cell r="B13118" t="str">
            <v>910004015-015</v>
          </cell>
          <cell r="BH13118">
            <v>1491.75</v>
          </cell>
        </row>
        <row r="13119">
          <cell r="B13119" t="str">
            <v>910004015-020</v>
          </cell>
          <cell r="BH13119">
            <v>1491.75</v>
          </cell>
        </row>
        <row r="13120">
          <cell r="B13120" t="str">
            <v>910004015-030</v>
          </cell>
          <cell r="BH13120">
            <v>1677</v>
          </cell>
        </row>
        <row r="13121">
          <cell r="B13121" t="str">
            <v>910004015-040</v>
          </cell>
          <cell r="BH13121">
            <v>1889.77</v>
          </cell>
        </row>
        <row r="13122">
          <cell r="B13122" t="str">
            <v>910004015-048</v>
          </cell>
          <cell r="BH13122">
            <v>2077.5300000000002</v>
          </cell>
        </row>
        <row r="13123">
          <cell r="B13123" t="str">
            <v>910004015-080</v>
          </cell>
          <cell r="BH13123">
            <v>2589.5</v>
          </cell>
        </row>
        <row r="13124">
          <cell r="B13124" t="str">
            <v>910004015-100</v>
          </cell>
          <cell r="BH13124">
            <v>2983.52</v>
          </cell>
        </row>
        <row r="13125">
          <cell r="B13125" t="str">
            <v>910004015-150</v>
          </cell>
          <cell r="BH13125">
            <v>3886.62</v>
          </cell>
        </row>
        <row r="13126">
          <cell r="B13126" t="str">
            <v>910004455SAV</v>
          </cell>
          <cell r="BH13126">
            <v>30072.63</v>
          </cell>
        </row>
        <row r="13127">
          <cell r="B13127" t="str">
            <v>910004494SAV</v>
          </cell>
          <cell r="BH13127">
            <v>5713.17</v>
          </cell>
        </row>
        <row r="13128">
          <cell r="B13128" t="str">
            <v>910004495SAV</v>
          </cell>
          <cell r="BH13128">
            <v>5713.17</v>
          </cell>
        </row>
        <row r="13129">
          <cell r="B13129" t="str">
            <v>910005570SAV</v>
          </cell>
          <cell r="BH13129">
            <v>30072.63</v>
          </cell>
        </row>
        <row r="13130">
          <cell r="B13130" t="str">
            <v>910005623SAV</v>
          </cell>
          <cell r="BH13130">
            <v>10867.93</v>
          </cell>
        </row>
        <row r="13131">
          <cell r="B13131" t="str">
            <v>910005624SAV</v>
          </cell>
          <cell r="BH13131">
            <v>26303.84</v>
          </cell>
        </row>
        <row r="13132">
          <cell r="B13132" t="str">
            <v>910005997SAV</v>
          </cell>
          <cell r="BH13132">
            <v>1905.11</v>
          </cell>
        </row>
        <row r="13133">
          <cell r="B13133" t="str">
            <v>910006006SAV</v>
          </cell>
          <cell r="BH13133">
            <v>7709.08</v>
          </cell>
        </row>
        <row r="13134">
          <cell r="B13134" t="str">
            <v>910006756SAV</v>
          </cell>
          <cell r="BH13134">
            <v>23610.71</v>
          </cell>
        </row>
        <row r="13135">
          <cell r="B13135" t="str">
            <v>910006928-200</v>
          </cell>
          <cell r="BH13135">
            <v>8920.92</v>
          </cell>
        </row>
        <row r="13136">
          <cell r="B13136" t="str">
            <v>910007461SAV</v>
          </cell>
          <cell r="BH13136">
            <v>7588.82</v>
          </cell>
        </row>
        <row r="13137">
          <cell r="B13137" t="str">
            <v>910008340FOSAV</v>
          </cell>
          <cell r="BH13137">
            <v>15412.16</v>
          </cell>
        </row>
        <row r="13138">
          <cell r="B13138" t="str">
            <v>910008340SAV</v>
          </cell>
          <cell r="BH13138">
            <v>14835.08</v>
          </cell>
        </row>
        <row r="13139">
          <cell r="B13139" t="str">
            <v>910008349-180</v>
          </cell>
          <cell r="BH13139">
            <v>1693.83</v>
          </cell>
        </row>
        <row r="13140">
          <cell r="B13140" t="str">
            <v>910008733SAV</v>
          </cell>
          <cell r="BH13140">
            <v>8791.2900000000009</v>
          </cell>
        </row>
        <row r="13141">
          <cell r="B13141" t="str">
            <v>910008734SAV</v>
          </cell>
          <cell r="BH13141">
            <v>23922.080000000002</v>
          </cell>
        </row>
        <row r="13142">
          <cell r="B13142" t="str">
            <v>910008742-025</v>
          </cell>
          <cell r="BH13142">
            <v>696.19</v>
          </cell>
        </row>
        <row r="13143">
          <cell r="B13143" t="str">
            <v>910008742-040</v>
          </cell>
          <cell r="BH13143">
            <v>782.46</v>
          </cell>
        </row>
        <row r="13144">
          <cell r="B13144" t="str">
            <v>910009002FO</v>
          </cell>
          <cell r="BH13144">
            <v>27614.46</v>
          </cell>
        </row>
        <row r="13145">
          <cell r="B13145">
            <v>910035324</v>
          </cell>
          <cell r="BH13145">
            <v>6220.98</v>
          </cell>
        </row>
        <row r="13146">
          <cell r="B13146" t="str">
            <v>910010102SAV</v>
          </cell>
          <cell r="BH13146">
            <v>14257.11</v>
          </cell>
        </row>
        <row r="13147">
          <cell r="B13147" t="str">
            <v>910010104SAV</v>
          </cell>
          <cell r="BH13147">
            <v>14257.11</v>
          </cell>
        </row>
        <row r="13148">
          <cell r="B13148" t="str">
            <v>910010318-V4</v>
          </cell>
          <cell r="BH13148">
            <v>69304.960000000006</v>
          </cell>
        </row>
        <row r="13149">
          <cell r="B13149" t="str">
            <v>910010372FO</v>
          </cell>
          <cell r="BH13149">
            <v>42554.400000000001</v>
          </cell>
        </row>
        <row r="13150">
          <cell r="B13150" t="str">
            <v>910010391AT</v>
          </cell>
          <cell r="BH13150">
            <v>622.67999999999995</v>
          </cell>
        </row>
        <row r="13151">
          <cell r="B13151" t="str">
            <v>910010620-V2</v>
          </cell>
          <cell r="BH13151">
            <v>8200.7900000000009</v>
          </cell>
        </row>
        <row r="13152">
          <cell r="B13152" t="str">
            <v>910010858SAV</v>
          </cell>
          <cell r="BH13152">
            <v>13683.96</v>
          </cell>
        </row>
        <row r="13153">
          <cell r="B13153" t="str">
            <v>910010899SAV</v>
          </cell>
          <cell r="BH13153">
            <v>47108.61</v>
          </cell>
        </row>
        <row r="13154">
          <cell r="B13154" t="str">
            <v>910010900FOSAV</v>
          </cell>
          <cell r="BH13154">
            <v>26223.79</v>
          </cell>
        </row>
        <row r="13155">
          <cell r="B13155" t="str">
            <v>910010900SAV</v>
          </cell>
          <cell r="BH13155">
            <v>25909.71</v>
          </cell>
        </row>
        <row r="13156">
          <cell r="B13156" t="str">
            <v>910010901SAV</v>
          </cell>
          <cell r="BH13156">
            <v>20413.73</v>
          </cell>
        </row>
        <row r="13157">
          <cell r="B13157" t="str">
            <v>910010908INT</v>
          </cell>
          <cell r="BH13157">
            <v>99981.8</v>
          </cell>
        </row>
        <row r="13158">
          <cell r="B13158" t="str">
            <v>910011720-F8AAB</v>
          </cell>
          <cell r="BH13158">
            <v>4470.3900000000003</v>
          </cell>
        </row>
        <row r="13159">
          <cell r="B13159" t="str">
            <v>910011720-F8DAE</v>
          </cell>
          <cell r="BH13159">
            <v>4684.95</v>
          </cell>
        </row>
        <row r="13160">
          <cell r="B13160" t="str">
            <v>910011720-F8PAA</v>
          </cell>
          <cell r="BH13160">
            <v>4684.95</v>
          </cell>
        </row>
        <row r="13161">
          <cell r="B13161" t="str">
            <v>910011720-F8PAB</v>
          </cell>
          <cell r="BH13161">
            <v>4684.95</v>
          </cell>
        </row>
        <row r="13162">
          <cell r="B13162" t="str">
            <v>910011720-F8PAC</v>
          </cell>
          <cell r="BH13162">
            <v>4684.95</v>
          </cell>
        </row>
        <row r="13163">
          <cell r="B13163" t="str">
            <v>910011720-F8PAD</v>
          </cell>
          <cell r="BH13163">
            <v>4684.95</v>
          </cell>
        </row>
        <row r="13164">
          <cell r="B13164" t="str">
            <v>910011720-F8PAE</v>
          </cell>
          <cell r="BH13164">
            <v>4684.95</v>
          </cell>
        </row>
        <row r="13165">
          <cell r="B13165" t="str">
            <v>910011720-G8DAE</v>
          </cell>
          <cell r="BH13165">
            <v>4611.17</v>
          </cell>
        </row>
        <row r="13166">
          <cell r="B13166" t="str">
            <v>910011720-G8DBE</v>
          </cell>
          <cell r="BH13166">
            <v>4684.95</v>
          </cell>
        </row>
        <row r="13167">
          <cell r="B13167" t="str">
            <v>910011720-G8PBE</v>
          </cell>
          <cell r="BH13167">
            <v>4684.95</v>
          </cell>
        </row>
        <row r="13168">
          <cell r="B13168" t="str">
            <v>910011987SAV</v>
          </cell>
          <cell r="BH13168">
            <v>46323.43</v>
          </cell>
        </row>
        <row r="13169">
          <cell r="B13169" t="str">
            <v>910012239S</v>
          </cell>
          <cell r="BH13169">
            <v>530.66</v>
          </cell>
        </row>
        <row r="13170">
          <cell r="B13170" t="str">
            <v>910012289-015</v>
          </cell>
          <cell r="BH13170">
            <v>1397.56</v>
          </cell>
        </row>
        <row r="13171">
          <cell r="B13171" t="str">
            <v>910012593-V2</v>
          </cell>
          <cell r="BH13171">
            <v>9615.74</v>
          </cell>
        </row>
        <row r="13172">
          <cell r="B13172" t="str">
            <v>910012599-V2</v>
          </cell>
          <cell r="BH13172">
            <v>1133.78</v>
          </cell>
        </row>
        <row r="13173">
          <cell r="B13173" t="str">
            <v>910012869-2KS</v>
          </cell>
          <cell r="BH13173">
            <v>846.9</v>
          </cell>
        </row>
        <row r="13174">
          <cell r="B13174" t="str">
            <v>910012869S</v>
          </cell>
          <cell r="BH13174">
            <v>744.25</v>
          </cell>
        </row>
        <row r="13175">
          <cell r="B13175" t="str">
            <v>910012870-2KS</v>
          </cell>
          <cell r="BH13175">
            <v>752.34</v>
          </cell>
        </row>
        <row r="13176">
          <cell r="B13176" t="str">
            <v>910012870S</v>
          </cell>
          <cell r="BH13176">
            <v>649.70000000000005</v>
          </cell>
        </row>
        <row r="13177">
          <cell r="B13177">
            <v>910035691</v>
          </cell>
          <cell r="BH13177">
            <v>8713.86</v>
          </cell>
        </row>
        <row r="13178">
          <cell r="B13178" t="str">
            <v>910013768-2KS</v>
          </cell>
          <cell r="BH13178">
            <v>860.41</v>
          </cell>
        </row>
        <row r="13179">
          <cell r="B13179" t="str">
            <v>910013768-ROS</v>
          </cell>
          <cell r="BH13179">
            <v>378.07</v>
          </cell>
        </row>
        <row r="13180">
          <cell r="B13180" t="str">
            <v>910013768S</v>
          </cell>
          <cell r="BH13180">
            <v>757.55</v>
          </cell>
        </row>
        <row r="13181">
          <cell r="B13181" t="str">
            <v>910014388#</v>
          </cell>
          <cell r="BH13181">
            <v>110.9</v>
          </cell>
        </row>
        <row r="13182">
          <cell r="B13182" t="str">
            <v>910014390#</v>
          </cell>
          <cell r="BH13182">
            <v>132.37</v>
          </cell>
        </row>
        <row r="13183">
          <cell r="B13183" t="str">
            <v>910015723-2KS</v>
          </cell>
          <cell r="BH13183">
            <v>860.41</v>
          </cell>
        </row>
        <row r="13184">
          <cell r="B13184" t="str">
            <v>910015723S</v>
          </cell>
          <cell r="BH13184">
            <v>757.55</v>
          </cell>
        </row>
        <row r="13185">
          <cell r="B13185" t="str">
            <v>910015869-100</v>
          </cell>
          <cell r="BH13185">
            <v>558.39</v>
          </cell>
        </row>
        <row r="13186">
          <cell r="B13186" t="str">
            <v>910015869-200</v>
          </cell>
          <cell r="BH13186">
            <v>771.59</v>
          </cell>
        </row>
        <row r="13187">
          <cell r="B13187" t="str">
            <v>910015869-300</v>
          </cell>
          <cell r="BH13187">
            <v>1086.32</v>
          </cell>
        </row>
        <row r="13188">
          <cell r="B13188" t="str">
            <v>910016140SAV</v>
          </cell>
          <cell r="BH13188">
            <v>35577.449999999997</v>
          </cell>
        </row>
        <row r="13189">
          <cell r="B13189" t="str">
            <v>910016141SAV</v>
          </cell>
          <cell r="BH13189">
            <v>20659.73</v>
          </cell>
        </row>
        <row r="13190">
          <cell r="B13190" t="str">
            <v>910016428S</v>
          </cell>
          <cell r="BH13190">
            <v>615.04999999999995</v>
          </cell>
        </row>
        <row r="13191">
          <cell r="B13191" t="str">
            <v>910016566-220</v>
          </cell>
          <cell r="BH13191">
            <v>545.6</v>
          </cell>
        </row>
        <row r="13192">
          <cell r="B13192" t="str">
            <v>910016567-220</v>
          </cell>
          <cell r="BH13192">
            <v>341.81</v>
          </cell>
        </row>
        <row r="13193">
          <cell r="B13193" t="str">
            <v>910016568-220</v>
          </cell>
          <cell r="BH13193">
            <v>304.08999999999997</v>
          </cell>
        </row>
        <row r="13194">
          <cell r="B13194" t="str">
            <v>910016592-C5D0E</v>
          </cell>
          <cell r="BH13194">
            <v>9987.2199999999993</v>
          </cell>
        </row>
        <row r="13195">
          <cell r="B13195" t="str">
            <v>910016592-G8A1C</v>
          </cell>
          <cell r="BH13195">
            <v>9987.2199999999993</v>
          </cell>
        </row>
        <row r="13196">
          <cell r="B13196" t="str">
            <v>910016592-G8D1F</v>
          </cell>
          <cell r="BH13196">
            <v>9987.2199999999993</v>
          </cell>
        </row>
        <row r="13197">
          <cell r="B13197" t="str">
            <v>910016592-G8P1D</v>
          </cell>
          <cell r="BH13197">
            <v>9987.2199999999993</v>
          </cell>
        </row>
        <row r="13198">
          <cell r="B13198" t="str">
            <v>910016592-G8P1F</v>
          </cell>
          <cell r="BH13198">
            <v>9987.2199999999993</v>
          </cell>
        </row>
        <row r="13199">
          <cell r="B13199" t="str">
            <v>910016596-30</v>
          </cell>
          <cell r="BH13199">
            <v>4906.09</v>
          </cell>
        </row>
        <row r="13200">
          <cell r="B13200" t="str">
            <v>910016710-075</v>
          </cell>
          <cell r="BH13200">
            <v>4796.04</v>
          </cell>
        </row>
        <row r="13201">
          <cell r="B13201" t="str">
            <v>910016710-150</v>
          </cell>
          <cell r="BH13201">
            <v>5289.72</v>
          </cell>
        </row>
        <row r="13202">
          <cell r="B13202" t="str">
            <v>910016711-075</v>
          </cell>
          <cell r="BH13202">
            <v>4796.04</v>
          </cell>
        </row>
        <row r="13203">
          <cell r="B13203" t="str">
            <v>910016711-150</v>
          </cell>
          <cell r="BH13203">
            <v>5289.72</v>
          </cell>
        </row>
        <row r="13204">
          <cell r="B13204" t="str">
            <v>910016712-075</v>
          </cell>
          <cell r="BH13204">
            <v>4796.04</v>
          </cell>
        </row>
        <row r="13205">
          <cell r="B13205" t="str">
            <v>910016712-150</v>
          </cell>
          <cell r="BH13205">
            <v>5289.72</v>
          </cell>
        </row>
        <row r="13206">
          <cell r="B13206" t="str">
            <v>910017065-075</v>
          </cell>
          <cell r="BH13206">
            <v>343.92</v>
          </cell>
        </row>
        <row r="13207">
          <cell r="B13207" t="str">
            <v>910017065-150</v>
          </cell>
          <cell r="BH13207">
            <v>520.71</v>
          </cell>
        </row>
        <row r="13208">
          <cell r="B13208" t="str">
            <v>910017188-075</v>
          </cell>
          <cell r="BH13208">
            <v>4796.04</v>
          </cell>
        </row>
        <row r="13209">
          <cell r="B13209" t="str">
            <v>910017188-150</v>
          </cell>
          <cell r="BH13209">
            <v>5289.72</v>
          </cell>
        </row>
        <row r="13210">
          <cell r="B13210" t="str">
            <v>910017189-075</v>
          </cell>
          <cell r="BH13210">
            <v>4796.04</v>
          </cell>
        </row>
        <row r="13211">
          <cell r="B13211" t="str">
            <v>910017189-150</v>
          </cell>
          <cell r="BH13211">
            <v>5289.72</v>
          </cell>
        </row>
        <row r="13212">
          <cell r="B13212" t="str">
            <v>910017190-075</v>
          </cell>
          <cell r="BH13212">
            <v>4796.04</v>
          </cell>
        </row>
        <row r="13213">
          <cell r="B13213" t="str">
            <v>910017190-150</v>
          </cell>
          <cell r="BH13213">
            <v>5289.72</v>
          </cell>
        </row>
        <row r="13214">
          <cell r="B13214" t="str">
            <v>910017221-07</v>
          </cell>
          <cell r="BH13214">
            <v>7400.1</v>
          </cell>
        </row>
        <row r="13215">
          <cell r="B13215" t="str">
            <v>910017221-072</v>
          </cell>
          <cell r="BH13215">
            <v>7400.1</v>
          </cell>
        </row>
        <row r="13216">
          <cell r="B13216" t="str">
            <v>910017221-15</v>
          </cell>
          <cell r="BH13216">
            <v>7899.9</v>
          </cell>
        </row>
        <row r="13217">
          <cell r="B13217" t="str">
            <v>910017221-152</v>
          </cell>
          <cell r="BH13217">
            <v>7899.9</v>
          </cell>
        </row>
        <row r="13218">
          <cell r="B13218" t="str">
            <v>910017222-07</v>
          </cell>
          <cell r="BH13218">
            <v>7400.1</v>
          </cell>
        </row>
        <row r="13219">
          <cell r="B13219" t="str">
            <v>910017222-072</v>
          </cell>
          <cell r="BH13219">
            <v>7400.1</v>
          </cell>
        </row>
        <row r="13220">
          <cell r="B13220" t="str">
            <v>910017222-15</v>
          </cell>
          <cell r="BH13220">
            <v>7899.9</v>
          </cell>
        </row>
        <row r="13221">
          <cell r="B13221" t="str">
            <v>910017222-152</v>
          </cell>
          <cell r="BH13221">
            <v>7899.9</v>
          </cell>
        </row>
        <row r="13222">
          <cell r="B13222" t="str">
            <v>910017223-07</v>
          </cell>
          <cell r="BH13222">
            <v>7400.1</v>
          </cell>
        </row>
        <row r="13223">
          <cell r="B13223" t="str">
            <v>910017223-072</v>
          </cell>
          <cell r="BH13223">
            <v>7400.1</v>
          </cell>
        </row>
        <row r="13224">
          <cell r="B13224" t="str">
            <v>910017223-15</v>
          </cell>
          <cell r="BH13224">
            <v>7899.9</v>
          </cell>
        </row>
        <row r="13225">
          <cell r="B13225" t="str">
            <v>910017223-152</v>
          </cell>
          <cell r="BH13225">
            <v>7899.9</v>
          </cell>
        </row>
        <row r="13226">
          <cell r="B13226" t="str">
            <v>910017224-07</v>
          </cell>
          <cell r="BH13226">
            <v>7400.1</v>
          </cell>
        </row>
        <row r="13227">
          <cell r="B13227" t="str">
            <v>910017224-072</v>
          </cell>
          <cell r="BH13227">
            <v>7400.1</v>
          </cell>
        </row>
        <row r="13228">
          <cell r="B13228" t="str">
            <v>910017224-15</v>
          </cell>
          <cell r="BH13228">
            <v>7899.9</v>
          </cell>
        </row>
        <row r="13229">
          <cell r="B13229" t="str">
            <v>910017224-152</v>
          </cell>
          <cell r="BH13229">
            <v>7899.9</v>
          </cell>
        </row>
        <row r="13230">
          <cell r="B13230" t="str">
            <v>910017741-07</v>
          </cell>
          <cell r="BH13230">
            <v>7400.1</v>
          </cell>
        </row>
        <row r="13231">
          <cell r="B13231" t="str">
            <v>910017741-072</v>
          </cell>
          <cell r="BH13231">
            <v>7400.1</v>
          </cell>
        </row>
        <row r="13232">
          <cell r="B13232" t="str">
            <v>910017741-15</v>
          </cell>
          <cell r="BH13232">
            <v>7899.9</v>
          </cell>
        </row>
        <row r="13233">
          <cell r="B13233" t="str">
            <v>910017741-152</v>
          </cell>
          <cell r="BH13233">
            <v>7899.9</v>
          </cell>
        </row>
        <row r="13234">
          <cell r="B13234" t="str">
            <v>910017742-07</v>
          </cell>
          <cell r="BH13234">
            <v>7400.1</v>
          </cell>
        </row>
        <row r="13235">
          <cell r="B13235" t="str">
            <v>910017742-072</v>
          </cell>
          <cell r="BH13235">
            <v>7400.1</v>
          </cell>
        </row>
        <row r="13236">
          <cell r="B13236" t="str">
            <v>910017742-15</v>
          </cell>
          <cell r="BH13236">
            <v>7899.9</v>
          </cell>
        </row>
        <row r="13237">
          <cell r="B13237" t="str">
            <v>910017742-152</v>
          </cell>
          <cell r="BH13237">
            <v>7899.9</v>
          </cell>
        </row>
        <row r="13238">
          <cell r="B13238" t="str">
            <v>910017888-01</v>
          </cell>
          <cell r="BH13238">
            <v>209.84</v>
          </cell>
        </row>
        <row r="13239">
          <cell r="B13239" t="str">
            <v>910017888-02</v>
          </cell>
          <cell r="BH13239">
            <v>209.84</v>
          </cell>
        </row>
        <row r="13240">
          <cell r="B13240" t="str">
            <v>910017888-03</v>
          </cell>
          <cell r="BH13240">
            <v>209.84</v>
          </cell>
        </row>
        <row r="13241">
          <cell r="B13241" t="str">
            <v>910017888-04</v>
          </cell>
          <cell r="BH13241">
            <v>209.84</v>
          </cell>
        </row>
        <row r="13242">
          <cell r="B13242" t="str">
            <v>910017888-05</v>
          </cell>
          <cell r="BH13242">
            <v>209.84</v>
          </cell>
        </row>
        <row r="13243">
          <cell r="B13243" t="str">
            <v>910017888-06</v>
          </cell>
          <cell r="BH13243">
            <v>209.84</v>
          </cell>
        </row>
        <row r="13244">
          <cell r="B13244" t="str">
            <v>910017888-07</v>
          </cell>
          <cell r="BH13244">
            <v>301.52</v>
          </cell>
        </row>
        <row r="13245">
          <cell r="B13245" t="str">
            <v>910017888-08</v>
          </cell>
          <cell r="BH13245">
            <v>301.52</v>
          </cell>
        </row>
        <row r="13246">
          <cell r="B13246" t="str">
            <v>910017888-09</v>
          </cell>
          <cell r="BH13246">
            <v>301.52</v>
          </cell>
        </row>
        <row r="13247">
          <cell r="B13247" t="str">
            <v>910017888-11</v>
          </cell>
          <cell r="BH13247">
            <v>301.52</v>
          </cell>
        </row>
        <row r="13248">
          <cell r="B13248" t="str">
            <v>910017888-12</v>
          </cell>
          <cell r="BH13248">
            <v>381.57</v>
          </cell>
        </row>
        <row r="13249">
          <cell r="B13249" t="str">
            <v>910017888-13</v>
          </cell>
          <cell r="BH13249">
            <v>381.57</v>
          </cell>
        </row>
        <row r="13250">
          <cell r="B13250" t="str">
            <v>910017888-14</v>
          </cell>
          <cell r="BH13250">
            <v>381.57</v>
          </cell>
        </row>
        <row r="13251">
          <cell r="B13251" t="str">
            <v>910017888-15</v>
          </cell>
          <cell r="BH13251">
            <v>381.57</v>
          </cell>
        </row>
        <row r="13252">
          <cell r="B13252" t="str">
            <v>910017888-16</v>
          </cell>
          <cell r="BH13252">
            <v>381.57</v>
          </cell>
        </row>
        <row r="13253">
          <cell r="B13253" t="str">
            <v>910017888-17</v>
          </cell>
          <cell r="BH13253">
            <v>443.85</v>
          </cell>
        </row>
        <row r="13254">
          <cell r="B13254" t="str">
            <v>910017888-18</v>
          </cell>
          <cell r="BH13254">
            <v>461.62</v>
          </cell>
        </row>
        <row r="13255">
          <cell r="B13255" t="str">
            <v>910017888-21</v>
          </cell>
          <cell r="BH13255">
            <v>461.62</v>
          </cell>
        </row>
        <row r="13256">
          <cell r="B13256" t="str">
            <v>910017888-23</v>
          </cell>
          <cell r="BH13256">
            <v>461.62</v>
          </cell>
        </row>
        <row r="13257">
          <cell r="B13257" t="str">
            <v>910017888-24</v>
          </cell>
          <cell r="BH13257">
            <v>461.62</v>
          </cell>
        </row>
        <row r="13258">
          <cell r="B13258" t="str">
            <v>910017888-25</v>
          </cell>
          <cell r="BH13258">
            <v>461.62</v>
          </cell>
        </row>
        <row r="13259">
          <cell r="B13259" t="str">
            <v>910017888-26</v>
          </cell>
          <cell r="BH13259">
            <v>461.62</v>
          </cell>
        </row>
        <row r="13260">
          <cell r="B13260" t="str">
            <v>910017984INT</v>
          </cell>
          <cell r="BH13260" t="e">
            <v>#N/A</v>
          </cell>
        </row>
        <row r="13261">
          <cell r="B13261" t="str">
            <v>910018431-015</v>
          </cell>
          <cell r="BH13261">
            <v>1491.75</v>
          </cell>
        </row>
        <row r="13262">
          <cell r="B13262" t="str">
            <v>910018431-020</v>
          </cell>
          <cell r="BH13262">
            <v>1491.75</v>
          </cell>
        </row>
        <row r="13263">
          <cell r="B13263" t="str">
            <v>910018431-040</v>
          </cell>
          <cell r="BH13263">
            <v>1846.39</v>
          </cell>
        </row>
        <row r="13264">
          <cell r="B13264" t="str">
            <v>910018431-080</v>
          </cell>
          <cell r="BH13264">
            <v>2515.5100000000002</v>
          </cell>
        </row>
        <row r="13265">
          <cell r="B13265" t="str">
            <v>910019204-075</v>
          </cell>
          <cell r="BH13265">
            <v>361.41</v>
          </cell>
        </row>
        <row r="13266">
          <cell r="B13266" t="str">
            <v>910019204-150</v>
          </cell>
          <cell r="BH13266">
            <v>352.76</v>
          </cell>
        </row>
        <row r="13267">
          <cell r="B13267" t="str">
            <v>910019204-300</v>
          </cell>
          <cell r="BH13267">
            <v>530.66999999999996</v>
          </cell>
        </row>
        <row r="13268">
          <cell r="B13268" t="str">
            <v>910020035-075</v>
          </cell>
          <cell r="BH13268">
            <v>5142.84</v>
          </cell>
        </row>
        <row r="13269">
          <cell r="B13269" t="str">
            <v>910020036-07</v>
          </cell>
          <cell r="BH13269">
            <v>7752</v>
          </cell>
        </row>
        <row r="13270">
          <cell r="B13270" t="str">
            <v>910020036-072</v>
          </cell>
          <cell r="BH13270">
            <v>7752</v>
          </cell>
        </row>
        <row r="13271">
          <cell r="B13271" t="str">
            <v>910020140-075</v>
          </cell>
          <cell r="BH13271">
            <v>1511.05</v>
          </cell>
        </row>
        <row r="13272">
          <cell r="B13272" t="str">
            <v>910020140-150</v>
          </cell>
          <cell r="BH13272">
            <v>2345.91</v>
          </cell>
        </row>
        <row r="13273">
          <cell r="B13273" t="str">
            <v>910020165-075</v>
          </cell>
          <cell r="BH13273">
            <v>1102.19</v>
          </cell>
        </row>
        <row r="13274">
          <cell r="B13274" t="str">
            <v>910020165-150</v>
          </cell>
          <cell r="BH13274">
            <v>1447.51</v>
          </cell>
        </row>
        <row r="13275">
          <cell r="B13275" t="str">
            <v>910020165-300</v>
          </cell>
          <cell r="BH13275">
            <v>2395.8000000000002</v>
          </cell>
        </row>
        <row r="13276">
          <cell r="B13276" t="str">
            <v>910020178SAV</v>
          </cell>
          <cell r="BH13276">
            <v>14835.08</v>
          </cell>
        </row>
        <row r="13277">
          <cell r="B13277" t="str">
            <v>910020179SAV</v>
          </cell>
          <cell r="BH13277">
            <v>16268.93</v>
          </cell>
        </row>
        <row r="13278">
          <cell r="B13278" t="str">
            <v>910020180SAV</v>
          </cell>
          <cell r="BH13278">
            <v>30043.09</v>
          </cell>
        </row>
        <row r="13279">
          <cell r="B13279" t="str">
            <v>910020181SAV</v>
          </cell>
          <cell r="BH13279">
            <v>31721</v>
          </cell>
        </row>
        <row r="13280">
          <cell r="B13280" t="str">
            <v>910020516-075</v>
          </cell>
          <cell r="BH13280">
            <v>644.27</v>
          </cell>
        </row>
        <row r="13281">
          <cell r="B13281" t="str">
            <v>910020516-150</v>
          </cell>
          <cell r="BH13281">
            <v>1112.97</v>
          </cell>
        </row>
        <row r="13282">
          <cell r="B13282" t="str">
            <v>910020763SAV</v>
          </cell>
          <cell r="BH13282">
            <v>9903.11</v>
          </cell>
        </row>
        <row r="13283">
          <cell r="B13283" t="str">
            <v>910021070-075</v>
          </cell>
          <cell r="BH13283">
            <v>5541.66</v>
          </cell>
        </row>
        <row r="13284">
          <cell r="B13284" t="str">
            <v>910021070-150</v>
          </cell>
          <cell r="BH13284">
            <v>6021.06</v>
          </cell>
        </row>
        <row r="13285">
          <cell r="B13285" t="str">
            <v>910021071-075</v>
          </cell>
          <cell r="BH13285">
            <v>5541.66</v>
          </cell>
        </row>
        <row r="13286">
          <cell r="B13286" t="str">
            <v>910021071-150</v>
          </cell>
          <cell r="BH13286">
            <v>6021.06</v>
          </cell>
        </row>
        <row r="13287">
          <cell r="B13287" t="str">
            <v>910021071-300</v>
          </cell>
          <cell r="BH13287">
            <v>6507.6</v>
          </cell>
        </row>
        <row r="13288">
          <cell r="B13288" t="str">
            <v>910021076-075</v>
          </cell>
          <cell r="BH13288">
            <v>5541.66</v>
          </cell>
        </row>
        <row r="13289">
          <cell r="B13289" t="str">
            <v>910021076-150</v>
          </cell>
          <cell r="BH13289">
            <v>6021.06</v>
          </cell>
        </row>
        <row r="13290">
          <cell r="B13290" t="str">
            <v>910021076-300</v>
          </cell>
          <cell r="BH13290">
            <v>6507.6</v>
          </cell>
        </row>
        <row r="13291">
          <cell r="B13291" t="str">
            <v>910021077-075</v>
          </cell>
          <cell r="BH13291">
            <v>5541.66</v>
          </cell>
        </row>
        <row r="13292">
          <cell r="B13292" t="str">
            <v>910021077-150</v>
          </cell>
          <cell r="BH13292">
            <v>6021.06</v>
          </cell>
        </row>
        <row r="13293">
          <cell r="B13293" t="str">
            <v>910021077-300</v>
          </cell>
          <cell r="BH13293">
            <v>6507.6</v>
          </cell>
        </row>
        <row r="13294">
          <cell r="B13294" t="str">
            <v>910021087-100</v>
          </cell>
          <cell r="BH13294">
            <v>106.12</v>
          </cell>
        </row>
        <row r="13295">
          <cell r="B13295" t="str">
            <v>910021087-200</v>
          </cell>
          <cell r="BH13295">
            <v>159.18</v>
          </cell>
        </row>
        <row r="13296">
          <cell r="B13296" t="str">
            <v>910021087-300</v>
          </cell>
          <cell r="BH13296">
            <v>212.24</v>
          </cell>
        </row>
        <row r="13297">
          <cell r="B13297" t="str">
            <v>910021113-07</v>
          </cell>
          <cell r="BH13297">
            <v>7925.4</v>
          </cell>
        </row>
        <row r="13298">
          <cell r="B13298" t="str">
            <v>910021113-072</v>
          </cell>
          <cell r="BH13298">
            <v>7925.4</v>
          </cell>
        </row>
        <row r="13299">
          <cell r="B13299" t="str">
            <v>910021113-15</v>
          </cell>
          <cell r="BH13299">
            <v>8412.9599999999991</v>
          </cell>
        </row>
        <row r="13300">
          <cell r="B13300" t="str">
            <v>910021113-152</v>
          </cell>
          <cell r="BH13300">
            <v>8412.9599999999991</v>
          </cell>
        </row>
        <row r="13301">
          <cell r="B13301" t="str">
            <v>910021113-30</v>
          </cell>
          <cell r="BH13301">
            <v>8898.48</v>
          </cell>
        </row>
        <row r="13302">
          <cell r="B13302" t="str">
            <v>910021113-302</v>
          </cell>
          <cell r="BH13302">
            <v>8898.48</v>
          </cell>
        </row>
        <row r="13303">
          <cell r="B13303" t="str">
            <v>910021114-07</v>
          </cell>
          <cell r="BH13303">
            <v>7925.4</v>
          </cell>
        </row>
        <row r="13304">
          <cell r="B13304" t="str">
            <v>910021114-072</v>
          </cell>
          <cell r="BH13304">
            <v>7925.4</v>
          </cell>
        </row>
        <row r="13305">
          <cell r="B13305" t="str">
            <v>910021114-15</v>
          </cell>
          <cell r="BH13305">
            <v>8412.9599999999991</v>
          </cell>
        </row>
        <row r="13306">
          <cell r="B13306" t="str">
            <v>910021114-152</v>
          </cell>
          <cell r="BH13306">
            <v>8412.9599999999991</v>
          </cell>
        </row>
        <row r="13307">
          <cell r="B13307" t="str">
            <v>910021114-30</v>
          </cell>
          <cell r="BH13307">
            <v>8898.48</v>
          </cell>
        </row>
        <row r="13308">
          <cell r="B13308" t="str">
            <v>910021114-302</v>
          </cell>
          <cell r="BH13308">
            <v>8898.48</v>
          </cell>
        </row>
        <row r="13309">
          <cell r="B13309" t="str">
            <v>910021115-07</v>
          </cell>
          <cell r="BH13309">
            <v>7925.4</v>
          </cell>
        </row>
        <row r="13310">
          <cell r="B13310" t="str">
            <v>910021115-072</v>
          </cell>
          <cell r="BH13310">
            <v>7925.4</v>
          </cell>
        </row>
        <row r="13311">
          <cell r="B13311" t="str">
            <v>910021115-15</v>
          </cell>
          <cell r="BH13311">
            <v>8412.9599999999991</v>
          </cell>
        </row>
        <row r="13312">
          <cell r="B13312" t="str">
            <v>910021115-152</v>
          </cell>
          <cell r="BH13312">
            <v>8412.9599999999991</v>
          </cell>
        </row>
        <row r="13313">
          <cell r="B13313" t="str">
            <v>910021115-30</v>
          </cell>
          <cell r="BH13313">
            <v>8898.48</v>
          </cell>
        </row>
        <row r="13314">
          <cell r="B13314" t="str">
            <v>910021115-302</v>
          </cell>
          <cell r="BH13314">
            <v>8898.48</v>
          </cell>
        </row>
        <row r="13315">
          <cell r="B13315" t="str">
            <v>910021116-07</v>
          </cell>
          <cell r="BH13315">
            <v>7925.4</v>
          </cell>
        </row>
        <row r="13316">
          <cell r="B13316" t="str">
            <v>910021116-072</v>
          </cell>
          <cell r="BH13316">
            <v>7925.4</v>
          </cell>
        </row>
        <row r="13317">
          <cell r="B13317" t="str">
            <v>910021116-15</v>
          </cell>
          <cell r="BH13317">
            <v>8412.9599999999991</v>
          </cell>
        </row>
        <row r="13318">
          <cell r="B13318" t="str">
            <v>910021116-152</v>
          </cell>
          <cell r="BH13318">
            <v>8412.9599999999991</v>
          </cell>
        </row>
        <row r="13319">
          <cell r="B13319" t="str">
            <v>910021116-30</v>
          </cell>
          <cell r="BH13319">
            <v>8898.48</v>
          </cell>
        </row>
        <row r="13320">
          <cell r="B13320" t="str">
            <v>910021116-302</v>
          </cell>
          <cell r="BH13320">
            <v>8898.48</v>
          </cell>
        </row>
        <row r="13321">
          <cell r="B13321" t="str">
            <v>910022100-07</v>
          </cell>
          <cell r="BH13321" t="e">
            <v>#N/A</v>
          </cell>
        </row>
        <row r="13322">
          <cell r="B13322" t="str">
            <v>910022143SAV</v>
          </cell>
          <cell r="BH13322">
            <v>26542.09</v>
          </cell>
        </row>
        <row r="13323">
          <cell r="B13323" t="str">
            <v>910022330S</v>
          </cell>
          <cell r="BH13323">
            <v>752.34</v>
          </cell>
        </row>
        <row r="13324">
          <cell r="B13324" t="str">
            <v>910022331S</v>
          </cell>
          <cell r="BH13324">
            <v>860.41</v>
          </cell>
        </row>
        <row r="13325">
          <cell r="B13325" t="str">
            <v>910022359-07</v>
          </cell>
          <cell r="BH13325">
            <v>7752</v>
          </cell>
        </row>
        <row r="13326">
          <cell r="B13326" t="str">
            <v>910022387-310</v>
          </cell>
          <cell r="BH13326" t="e">
            <v>#N/A</v>
          </cell>
        </row>
        <row r="13327">
          <cell r="B13327" t="str">
            <v>910023070-075</v>
          </cell>
          <cell r="BH13327">
            <v>4541.04</v>
          </cell>
        </row>
        <row r="13328">
          <cell r="B13328" t="str">
            <v>910023070-150</v>
          </cell>
          <cell r="BH13328">
            <v>5033.7</v>
          </cell>
        </row>
        <row r="13329">
          <cell r="B13329" t="str">
            <v>910023071-075</v>
          </cell>
          <cell r="BH13329">
            <v>4541.04</v>
          </cell>
        </row>
        <row r="13330">
          <cell r="B13330" t="str">
            <v>910023071-150</v>
          </cell>
          <cell r="BH13330">
            <v>5033.7</v>
          </cell>
        </row>
        <row r="13331">
          <cell r="B13331" t="str">
            <v>910023072-075</v>
          </cell>
          <cell r="BH13331">
            <v>4541.04</v>
          </cell>
        </row>
        <row r="13332">
          <cell r="B13332" t="str">
            <v>910023072-150</v>
          </cell>
          <cell r="BH13332">
            <v>5033.7</v>
          </cell>
        </row>
        <row r="13333">
          <cell r="B13333" t="str">
            <v>910023073-075</v>
          </cell>
          <cell r="BH13333">
            <v>4541.04</v>
          </cell>
        </row>
        <row r="13334">
          <cell r="B13334" t="str">
            <v>910023073-150</v>
          </cell>
          <cell r="BH13334">
            <v>5033.7</v>
          </cell>
        </row>
        <row r="13335">
          <cell r="B13335" t="str">
            <v>910023075-150</v>
          </cell>
          <cell r="BH13335">
            <v>6021.06</v>
          </cell>
        </row>
        <row r="13336">
          <cell r="B13336" t="str">
            <v>910023639-075</v>
          </cell>
          <cell r="BH13336">
            <v>4796.04</v>
          </cell>
        </row>
        <row r="13337">
          <cell r="B13337" t="str">
            <v>910023639-150</v>
          </cell>
          <cell r="BH13337">
            <v>5289.72</v>
          </cell>
        </row>
        <row r="13338">
          <cell r="B13338" t="str">
            <v>910023640-075</v>
          </cell>
          <cell r="BH13338">
            <v>4796.04</v>
          </cell>
        </row>
        <row r="13339">
          <cell r="B13339" t="str">
            <v>910023640-150</v>
          </cell>
          <cell r="BH13339">
            <v>5289.72</v>
          </cell>
        </row>
        <row r="13340">
          <cell r="B13340" t="str">
            <v>910023641-075</v>
          </cell>
          <cell r="BH13340">
            <v>4796.04</v>
          </cell>
        </row>
        <row r="13341">
          <cell r="B13341" t="str">
            <v>910023641-150</v>
          </cell>
          <cell r="BH13341">
            <v>5289.72</v>
          </cell>
        </row>
        <row r="13342">
          <cell r="B13342" t="str">
            <v>910023642-075</v>
          </cell>
          <cell r="BH13342">
            <v>4796.04</v>
          </cell>
        </row>
        <row r="13343">
          <cell r="B13343" t="str">
            <v>910023642-150</v>
          </cell>
          <cell r="BH13343">
            <v>5289.72</v>
          </cell>
        </row>
        <row r="13344">
          <cell r="B13344" t="str">
            <v>910023643-075</v>
          </cell>
          <cell r="BH13344">
            <v>5541.66</v>
          </cell>
        </row>
        <row r="13345">
          <cell r="B13345" t="str">
            <v>910023643-150</v>
          </cell>
          <cell r="BH13345">
            <v>6021.06</v>
          </cell>
        </row>
        <row r="13346">
          <cell r="B13346" t="str">
            <v>910023644-075</v>
          </cell>
          <cell r="BH13346">
            <v>5541.66</v>
          </cell>
        </row>
        <row r="13347">
          <cell r="B13347" t="str">
            <v>910023644-150</v>
          </cell>
          <cell r="BH13347">
            <v>6021.06</v>
          </cell>
        </row>
        <row r="13348">
          <cell r="B13348" t="str">
            <v>910025601-150</v>
          </cell>
          <cell r="BH13348">
            <v>1120.9100000000001</v>
          </cell>
        </row>
        <row r="13349">
          <cell r="B13349" t="str">
            <v>910025604-075</v>
          </cell>
          <cell r="BH13349">
            <v>4796.04</v>
          </cell>
        </row>
        <row r="13350">
          <cell r="B13350" t="str">
            <v>910025604-150</v>
          </cell>
          <cell r="BH13350">
            <v>5289.72</v>
          </cell>
        </row>
        <row r="13351">
          <cell r="B13351" t="str">
            <v>910025605-075</v>
          </cell>
          <cell r="BH13351">
            <v>4796.04</v>
          </cell>
        </row>
        <row r="13352">
          <cell r="B13352" t="str">
            <v>910025605-150</v>
          </cell>
          <cell r="BH13352">
            <v>5289.72</v>
          </cell>
        </row>
        <row r="13353">
          <cell r="B13353" t="str">
            <v>910025606-075</v>
          </cell>
          <cell r="BH13353">
            <v>4796.04</v>
          </cell>
        </row>
        <row r="13354">
          <cell r="B13354" t="str">
            <v>910025606-150</v>
          </cell>
          <cell r="BH13354">
            <v>5289.72</v>
          </cell>
        </row>
        <row r="13355">
          <cell r="B13355" t="str">
            <v>910025620-07</v>
          </cell>
          <cell r="BH13355">
            <v>7400.1</v>
          </cell>
        </row>
        <row r="13356">
          <cell r="B13356" t="str">
            <v>910025620-072</v>
          </cell>
          <cell r="BH13356">
            <v>7400.1</v>
          </cell>
        </row>
        <row r="13357">
          <cell r="B13357" t="str">
            <v>910025620-15</v>
          </cell>
          <cell r="BH13357">
            <v>7899.9</v>
          </cell>
        </row>
        <row r="13358">
          <cell r="B13358" t="str">
            <v>910025620-152</v>
          </cell>
          <cell r="BH13358">
            <v>7899.9</v>
          </cell>
        </row>
        <row r="13359">
          <cell r="B13359" t="str">
            <v>910025621-07</v>
          </cell>
          <cell r="BH13359">
            <v>7400.1</v>
          </cell>
        </row>
        <row r="13360">
          <cell r="B13360" t="str">
            <v>910025621-072</v>
          </cell>
          <cell r="BH13360">
            <v>7400.1</v>
          </cell>
        </row>
        <row r="13361">
          <cell r="B13361" t="str">
            <v>910025621-15</v>
          </cell>
          <cell r="BH13361">
            <v>7899.9</v>
          </cell>
        </row>
        <row r="13362">
          <cell r="B13362" t="str">
            <v>910025621-152</v>
          </cell>
          <cell r="BH13362">
            <v>7899.9</v>
          </cell>
        </row>
        <row r="13363">
          <cell r="B13363" t="str">
            <v>910025622-07</v>
          </cell>
          <cell r="BH13363">
            <v>7400.1</v>
          </cell>
        </row>
        <row r="13364">
          <cell r="B13364" t="str">
            <v>910025622-072</v>
          </cell>
          <cell r="BH13364">
            <v>7400.1</v>
          </cell>
        </row>
        <row r="13365">
          <cell r="B13365" t="str">
            <v>910025622-15</v>
          </cell>
          <cell r="BH13365">
            <v>7899.9</v>
          </cell>
        </row>
        <row r="13366">
          <cell r="B13366" t="str">
            <v>910025622-152</v>
          </cell>
          <cell r="BH13366">
            <v>7899.9</v>
          </cell>
        </row>
        <row r="13367">
          <cell r="B13367" t="str">
            <v>910025953-150</v>
          </cell>
          <cell r="BH13367">
            <v>583.6</v>
          </cell>
        </row>
        <row r="13368">
          <cell r="B13368" t="str">
            <v>910025953-300</v>
          </cell>
          <cell r="BH13368">
            <v>758.66</v>
          </cell>
        </row>
        <row r="13369">
          <cell r="B13369" t="str">
            <v>910025956-075</v>
          </cell>
          <cell r="BH13369">
            <v>5541.66</v>
          </cell>
        </row>
        <row r="13370">
          <cell r="B13370" t="str">
            <v>910025956-150</v>
          </cell>
          <cell r="BH13370">
            <v>6021.06</v>
          </cell>
        </row>
        <row r="13371">
          <cell r="B13371" t="str">
            <v>910025956-300</v>
          </cell>
          <cell r="BH13371">
            <v>6507.6</v>
          </cell>
        </row>
        <row r="13372">
          <cell r="B13372" t="str">
            <v>910025957-075</v>
          </cell>
          <cell r="BH13372">
            <v>5541.66</v>
          </cell>
        </row>
        <row r="13373">
          <cell r="B13373" t="str">
            <v>910025957-150</v>
          </cell>
          <cell r="BH13373">
            <v>6021.06</v>
          </cell>
        </row>
        <row r="13374">
          <cell r="B13374" t="str">
            <v>910025957-300</v>
          </cell>
          <cell r="BH13374">
            <v>6507.6</v>
          </cell>
        </row>
        <row r="13375">
          <cell r="B13375" t="str">
            <v>910025958-07</v>
          </cell>
          <cell r="BH13375">
            <v>7925.4</v>
          </cell>
        </row>
        <row r="13376">
          <cell r="B13376" t="str">
            <v>910025958-072</v>
          </cell>
          <cell r="BH13376">
            <v>7925.4</v>
          </cell>
        </row>
        <row r="13377">
          <cell r="B13377" t="str">
            <v>910025958-15</v>
          </cell>
          <cell r="BH13377">
            <v>8412.9599999999991</v>
          </cell>
        </row>
        <row r="13378">
          <cell r="B13378" t="str">
            <v>910025958-152</v>
          </cell>
          <cell r="BH13378">
            <v>8412.9599999999991</v>
          </cell>
        </row>
        <row r="13379">
          <cell r="B13379" t="str">
            <v>910025958-30</v>
          </cell>
          <cell r="BH13379">
            <v>8898.48</v>
          </cell>
        </row>
        <row r="13380">
          <cell r="B13380" t="str">
            <v>910025958-302</v>
          </cell>
          <cell r="BH13380">
            <v>8898.48</v>
          </cell>
        </row>
        <row r="13381">
          <cell r="B13381" t="str">
            <v>910025959-07</v>
          </cell>
          <cell r="BH13381">
            <v>7925.4</v>
          </cell>
        </row>
        <row r="13382">
          <cell r="B13382" t="str">
            <v>910025959-072</v>
          </cell>
          <cell r="BH13382">
            <v>7925.4</v>
          </cell>
        </row>
        <row r="13383">
          <cell r="B13383" t="str">
            <v>910025959-15</v>
          </cell>
          <cell r="BH13383">
            <v>8412.9599999999991</v>
          </cell>
        </row>
        <row r="13384">
          <cell r="B13384" t="str">
            <v>910025959-152</v>
          </cell>
          <cell r="BH13384">
            <v>8412.9599999999991</v>
          </cell>
        </row>
        <row r="13385">
          <cell r="B13385" t="str">
            <v>910025959-30</v>
          </cell>
          <cell r="BH13385">
            <v>8898.48</v>
          </cell>
        </row>
        <row r="13386">
          <cell r="B13386" t="str">
            <v>910025959-302</v>
          </cell>
          <cell r="BH13386">
            <v>8898.48</v>
          </cell>
        </row>
        <row r="13387">
          <cell r="B13387" t="str">
            <v>910027011-060</v>
          </cell>
          <cell r="BH13387">
            <v>1242.3499999999999</v>
          </cell>
        </row>
        <row r="13388">
          <cell r="B13388" t="str">
            <v>910027011-070</v>
          </cell>
          <cell r="BH13388">
            <v>1291.74</v>
          </cell>
        </row>
        <row r="13389">
          <cell r="B13389" t="str">
            <v>910027011-120</v>
          </cell>
          <cell r="BH13389">
            <v>1617.73</v>
          </cell>
        </row>
        <row r="13390">
          <cell r="B13390" t="str">
            <v>910027011-170</v>
          </cell>
          <cell r="BH13390">
            <v>1716.18</v>
          </cell>
        </row>
        <row r="13391">
          <cell r="B13391" t="str">
            <v>910027011-180</v>
          </cell>
          <cell r="BH13391">
            <v>1903.58</v>
          </cell>
        </row>
        <row r="13392">
          <cell r="B13392" t="str">
            <v>910027011-220</v>
          </cell>
          <cell r="BH13392">
            <v>1967.76</v>
          </cell>
        </row>
        <row r="13393">
          <cell r="B13393" t="str">
            <v>910027011-270</v>
          </cell>
          <cell r="BH13393">
            <v>2325.25</v>
          </cell>
        </row>
        <row r="13394">
          <cell r="B13394" t="str">
            <v>910027011-310</v>
          </cell>
          <cell r="BH13394">
            <v>2614.48</v>
          </cell>
        </row>
        <row r="13395">
          <cell r="B13395" t="str">
            <v>910027012-CC30K</v>
          </cell>
          <cell r="BH13395">
            <v>8663.18</v>
          </cell>
        </row>
        <row r="13396">
          <cell r="B13396" t="str">
            <v>910027012-DP30J</v>
          </cell>
          <cell r="BH13396">
            <v>8663.18</v>
          </cell>
        </row>
        <row r="13397">
          <cell r="B13397" t="str">
            <v>910027012-DP31K</v>
          </cell>
          <cell r="BH13397">
            <v>8663.18</v>
          </cell>
        </row>
        <row r="13398">
          <cell r="B13398" t="str">
            <v>910027012-IP30K</v>
          </cell>
          <cell r="BH13398">
            <v>8663.18</v>
          </cell>
        </row>
        <row r="13399">
          <cell r="B13399" t="str">
            <v>910027012-PN30K</v>
          </cell>
          <cell r="BH13399">
            <v>8663.18</v>
          </cell>
        </row>
        <row r="13400">
          <cell r="B13400" t="str">
            <v>910027012-PN31K</v>
          </cell>
          <cell r="BH13400">
            <v>8663.19</v>
          </cell>
        </row>
        <row r="13401">
          <cell r="B13401" t="str">
            <v>910027308-200</v>
          </cell>
          <cell r="BH13401">
            <v>1932.77</v>
          </cell>
        </row>
        <row r="13402">
          <cell r="B13402" t="str">
            <v>910027366-017</v>
          </cell>
          <cell r="BH13402">
            <v>33299.32</v>
          </cell>
        </row>
        <row r="13403">
          <cell r="B13403" t="str">
            <v>910027366-080</v>
          </cell>
          <cell r="BH13403">
            <v>33299.32</v>
          </cell>
        </row>
        <row r="13404">
          <cell r="B13404" t="str">
            <v>910028627-010</v>
          </cell>
          <cell r="BH13404">
            <v>236.62</v>
          </cell>
        </row>
        <row r="13405">
          <cell r="B13405" t="str">
            <v>910028627-020</v>
          </cell>
          <cell r="BH13405">
            <v>333.43</v>
          </cell>
        </row>
        <row r="13406">
          <cell r="B13406" t="str">
            <v>910028627-030</v>
          </cell>
          <cell r="BH13406">
            <v>349.77</v>
          </cell>
        </row>
        <row r="13407">
          <cell r="B13407" t="str">
            <v>910028627-045</v>
          </cell>
          <cell r="BH13407">
            <v>378.93</v>
          </cell>
        </row>
        <row r="13408">
          <cell r="B13408" t="str">
            <v>910028627-200</v>
          </cell>
          <cell r="BH13408">
            <v>465.4</v>
          </cell>
        </row>
        <row r="13409">
          <cell r="B13409" t="str">
            <v>910028627-250</v>
          </cell>
          <cell r="BH13409">
            <v>544.23</v>
          </cell>
        </row>
        <row r="13410">
          <cell r="B13410" t="str">
            <v>910028627-500</v>
          </cell>
          <cell r="BH13410">
            <v>906.79</v>
          </cell>
        </row>
        <row r="13411">
          <cell r="B13411" t="str">
            <v>910029032S</v>
          </cell>
          <cell r="BH13411">
            <v>465.14</v>
          </cell>
        </row>
        <row r="13412">
          <cell r="B13412" t="str">
            <v>910029033S</v>
          </cell>
          <cell r="BH13412">
            <v>613.98</v>
          </cell>
        </row>
        <row r="13413">
          <cell r="B13413" t="str">
            <v>910029357-K20</v>
          </cell>
          <cell r="BH13413">
            <v>1244.4000000000001</v>
          </cell>
        </row>
        <row r="13414">
          <cell r="B13414" t="str">
            <v>910029357-K30</v>
          </cell>
          <cell r="BH13414">
            <v>1244.4000000000001</v>
          </cell>
        </row>
        <row r="13415">
          <cell r="B13415" t="str">
            <v>910029357-K40</v>
          </cell>
          <cell r="BH13415">
            <v>1244.4000000000001</v>
          </cell>
        </row>
        <row r="13416">
          <cell r="B13416" t="str">
            <v>910029357-K50</v>
          </cell>
          <cell r="BH13416">
            <v>1244.4000000000001</v>
          </cell>
        </row>
        <row r="13417">
          <cell r="B13417" t="str">
            <v>910029357-K60</v>
          </cell>
          <cell r="BH13417">
            <v>1244.4000000000001</v>
          </cell>
        </row>
        <row r="13418">
          <cell r="B13418" t="str">
            <v>910029357-K70</v>
          </cell>
          <cell r="BH13418">
            <v>1244.4000000000001</v>
          </cell>
        </row>
        <row r="13419">
          <cell r="B13419" t="str">
            <v>910029407-025</v>
          </cell>
          <cell r="BH13419">
            <v>2198.4</v>
          </cell>
        </row>
        <row r="13420">
          <cell r="B13420" t="str">
            <v>910029407-040</v>
          </cell>
          <cell r="BH13420">
            <v>2677.01</v>
          </cell>
        </row>
        <row r="13421">
          <cell r="B13421" t="str">
            <v>910029408-060</v>
          </cell>
          <cell r="BH13421">
            <v>1387.06</v>
          </cell>
        </row>
        <row r="13422">
          <cell r="B13422" t="str">
            <v>910029408-120</v>
          </cell>
          <cell r="BH13422">
            <v>1679.88</v>
          </cell>
        </row>
        <row r="13423">
          <cell r="B13423" t="str">
            <v>910029408-180</v>
          </cell>
          <cell r="BH13423">
            <v>1970.58</v>
          </cell>
        </row>
        <row r="13424">
          <cell r="B13424" t="str">
            <v>910029408-220</v>
          </cell>
          <cell r="BH13424">
            <v>2135.14</v>
          </cell>
        </row>
        <row r="13425">
          <cell r="B13425" t="str">
            <v>910029409-060</v>
          </cell>
          <cell r="BH13425">
            <v>1276.0899999999999</v>
          </cell>
        </row>
        <row r="13426">
          <cell r="B13426" t="str">
            <v>910029409-120</v>
          </cell>
          <cell r="BH13426">
            <v>1544.37</v>
          </cell>
        </row>
        <row r="13427">
          <cell r="B13427" t="str">
            <v>910029409-180</v>
          </cell>
          <cell r="BH13427">
            <v>1812.94</v>
          </cell>
        </row>
        <row r="13428">
          <cell r="B13428" t="str">
            <v>910029579SAV</v>
          </cell>
          <cell r="BH13428">
            <v>5468.19</v>
          </cell>
        </row>
        <row r="13429">
          <cell r="B13429" t="str">
            <v>910029950-12</v>
          </cell>
          <cell r="BH13429">
            <v>6498.34</v>
          </cell>
        </row>
        <row r="13430">
          <cell r="B13430" t="str">
            <v>910029950-12SEA</v>
          </cell>
          <cell r="BH13430">
            <v>6498.34</v>
          </cell>
        </row>
        <row r="13431">
          <cell r="B13431" t="str">
            <v>910029950SEA</v>
          </cell>
          <cell r="BH13431">
            <v>6365.02</v>
          </cell>
        </row>
        <row r="13432">
          <cell r="B13432" t="str">
            <v>910029950-UK</v>
          </cell>
          <cell r="BH13432">
            <v>6304.42</v>
          </cell>
        </row>
        <row r="13433">
          <cell r="B13433" t="str">
            <v>910029950-UK12</v>
          </cell>
          <cell r="BH13433">
            <v>6498.34</v>
          </cell>
        </row>
        <row r="13434">
          <cell r="B13434" t="str">
            <v>910030034-12</v>
          </cell>
          <cell r="BH13434">
            <v>2872.44</v>
          </cell>
        </row>
        <row r="13435">
          <cell r="B13435" t="str">
            <v>910030034-18</v>
          </cell>
          <cell r="BH13435">
            <v>3086.56</v>
          </cell>
        </row>
        <row r="13436">
          <cell r="B13436" t="str">
            <v>910030126-010</v>
          </cell>
          <cell r="BH13436">
            <v>514.83000000000004</v>
          </cell>
        </row>
        <row r="13437">
          <cell r="B13437" t="str">
            <v>910030147SAV</v>
          </cell>
          <cell r="BH13437">
            <v>23922.080000000002</v>
          </cell>
        </row>
        <row r="13438">
          <cell r="B13438" t="str">
            <v>910030148SAV</v>
          </cell>
          <cell r="BH13438">
            <v>8791.2900000000009</v>
          </cell>
        </row>
        <row r="13439">
          <cell r="B13439" t="str">
            <v>910030261INT</v>
          </cell>
          <cell r="BH13439">
            <v>51087.8</v>
          </cell>
        </row>
        <row r="13440">
          <cell r="B13440" t="str">
            <v>910030279-07</v>
          </cell>
          <cell r="BH13440">
            <v>7400.1</v>
          </cell>
        </row>
        <row r="13441">
          <cell r="B13441" t="str">
            <v>910030338SAV</v>
          </cell>
          <cell r="BH13441">
            <v>16268.73</v>
          </cell>
        </row>
        <row r="13442">
          <cell r="B13442" t="str">
            <v>910030340SAV</v>
          </cell>
          <cell r="BH13442">
            <v>13456.99</v>
          </cell>
        </row>
        <row r="13443">
          <cell r="B13443" t="str">
            <v>910030365-12</v>
          </cell>
          <cell r="BH13443">
            <v>6601.36</v>
          </cell>
        </row>
        <row r="13444">
          <cell r="B13444" t="str">
            <v>910030365SEA</v>
          </cell>
          <cell r="BH13444">
            <v>6407.44</v>
          </cell>
        </row>
        <row r="13445">
          <cell r="B13445" t="str">
            <v>910030365-UK</v>
          </cell>
          <cell r="BH13445">
            <v>6407.44</v>
          </cell>
        </row>
        <row r="13446">
          <cell r="B13446" t="str">
            <v>910030365-UK12</v>
          </cell>
          <cell r="BH13446">
            <v>6601.36</v>
          </cell>
        </row>
        <row r="13447">
          <cell r="B13447" t="str">
            <v>910030367-12</v>
          </cell>
          <cell r="BH13447">
            <v>11761.45</v>
          </cell>
        </row>
        <row r="13448">
          <cell r="B13448" t="str">
            <v>910030368-12</v>
          </cell>
          <cell r="BH13448">
            <v>4824.7700000000004</v>
          </cell>
        </row>
        <row r="13449">
          <cell r="B13449" t="str">
            <v>910030368-18</v>
          </cell>
          <cell r="BH13449">
            <v>5307.55</v>
          </cell>
        </row>
        <row r="13450">
          <cell r="B13450" t="str">
            <v>910030369-12</v>
          </cell>
          <cell r="BH13450">
            <v>10796.9</v>
          </cell>
        </row>
        <row r="13451">
          <cell r="B13451" t="str">
            <v>910030370-12</v>
          </cell>
          <cell r="BH13451">
            <v>9598.0300000000007</v>
          </cell>
        </row>
        <row r="13452">
          <cell r="B13452" t="str">
            <v>910030904-12</v>
          </cell>
          <cell r="BH13452">
            <v>6498.34</v>
          </cell>
        </row>
        <row r="13453">
          <cell r="B13453" t="str">
            <v>910030906-12</v>
          </cell>
          <cell r="BH13453">
            <v>6601.36</v>
          </cell>
        </row>
        <row r="13454">
          <cell r="B13454" t="str">
            <v>910030908-12</v>
          </cell>
          <cell r="BH13454">
            <v>10796.9</v>
          </cell>
        </row>
        <row r="13455">
          <cell r="B13455" t="str">
            <v>910030909-12</v>
          </cell>
          <cell r="BH13455">
            <v>9598.0300000000007</v>
          </cell>
        </row>
        <row r="13456">
          <cell r="B13456" t="str">
            <v>910030937-CC30H</v>
          </cell>
          <cell r="BH13456">
            <v>8663.18</v>
          </cell>
        </row>
        <row r="13457">
          <cell r="B13457" t="str">
            <v>910030937-PN30K</v>
          </cell>
          <cell r="BH13457">
            <v>8663.18</v>
          </cell>
        </row>
        <row r="13458">
          <cell r="B13458" t="str">
            <v>910031006SAV</v>
          </cell>
          <cell r="BH13458">
            <v>9549.89</v>
          </cell>
        </row>
        <row r="13459">
          <cell r="B13459" t="str">
            <v>910031161-12</v>
          </cell>
          <cell r="BH13459">
            <v>4824.7700000000004</v>
          </cell>
        </row>
        <row r="13460">
          <cell r="B13460" t="str">
            <v>910031161-18</v>
          </cell>
          <cell r="BH13460">
            <v>5307.55</v>
          </cell>
        </row>
        <row r="13461">
          <cell r="B13461" t="str">
            <v>910031462-12</v>
          </cell>
          <cell r="BH13461">
            <v>9790.94</v>
          </cell>
        </row>
        <row r="13462">
          <cell r="B13462" t="str">
            <v>910031513-12</v>
          </cell>
          <cell r="BH13462">
            <v>11761.45</v>
          </cell>
        </row>
        <row r="13463">
          <cell r="B13463" t="str">
            <v>910031525-12</v>
          </cell>
          <cell r="BH13463">
            <v>9790.94</v>
          </cell>
        </row>
        <row r="13464">
          <cell r="B13464" t="str">
            <v>910031722-12</v>
          </cell>
          <cell r="BH13464">
            <v>2040.66</v>
          </cell>
        </row>
        <row r="13465">
          <cell r="B13465" t="str">
            <v>910031729SAV</v>
          </cell>
          <cell r="BH13465">
            <v>1543.64</v>
          </cell>
        </row>
        <row r="13466">
          <cell r="B13466" t="str">
            <v>910031927-010</v>
          </cell>
          <cell r="BH13466">
            <v>683.55</v>
          </cell>
        </row>
        <row r="13467">
          <cell r="B13467" t="str">
            <v>910031927-020</v>
          </cell>
          <cell r="BH13467">
            <v>776.69</v>
          </cell>
        </row>
        <row r="13468">
          <cell r="B13468" t="str">
            <v>910031927-200</v>
          </cell>
          <cell r="BH13468">
            <v>901.73</v>
          </cell>
        </row>
        <row r="13469">
          <cell r="B13469" t="str">
            <v>910031927-250</v>
          </cell>
          <cell r="BH13469">
            <v>971.77</v>
          </cell>
        </row>
        <row r="13470">
          <cell r="B13470" t="str">
            <v>910031927-500</v>
          </cell>
          <cell r="BH13470">
            <v>1310.19</v>
          </cell>
        </row>
        <row r="13471">
          <cell r="B13471" t="str">
            <v>910031951-12</v>
          </cell>
          <cell r="BH13471">
            <v>3757.2</v>
          </cell>
        </row>
        <row r="13472">
          <cell r="B13472" t="str">
            <v>910032451SAV</v>
          </cell>
          <cell r="BH13472">
            <v>6152.96</v>
          </cell>
        </row>
        <row r="13473">
          <cell r="B13473" t="str">
            <v>910032536SAV</v>
          </cell>
          <cell r="BH13473">
            <v>10745.81</v>
          </cell>
        </row>
        <row r="13474">
          <cell r="B13474" t="str">
            <v>910032541SAV</v>
          </cell>
          <cell r="BH13474">
            <v>1543.64</v>
          </cell>
        </row>
        <row r="13475">
          <cell r="B13475" t="str">
            <v>910033145-35</v>
          </cell>
          <cell r="BH13475">
            <v>2130.12</v>
          </cell>
        </row>
        <row r="13476">
          <cell r="B13476" t="str">
            <v>910033145-43</v>
          </cell>
          <cell r="BH13476">
            <v>1977.08</v>
          </cell>
        </row>
        <row r="13477">
          <cell r="B13477" t="str">
            <v>910033145-50</v>
          </cell>
          <cell r="BH13477">
            <v>1977.08</v>
          </cell>
        </row>
        <row r="13478">
          <cell r="B13478" t="str">
            <v>910033145-65</v>
          </cell>
          <cell r="BH13478">
            <v>2130.12</v>
          </cell>
        </row>
        <row r="13479">
          <cell r="B13479" t="str">
            <v>910033146-35</v>
          </cell>
          <cell r="BH13479">
            <v>2335.4</v>
          </cell>
        </row>
        <row r="13480">
          <cell r="B13480" t="str">
            <v>910033146-50</v>
          </cell>
          <cell r="BH13480">
            <v>2171.17</v>
          </cell>
        </row>
        <row r="13481">
          <cell r="B13481" t="str">
            <v>910033146-65</v>
          </cell>
          <cell r="BH13481">
            <v>2335.4</v>
          </cell>
        </row>
        <row r="13482">
          <cell r="B13482" t="str">
            <v>910033147-35</v>
          </cell>
          <cell r="BH13482">
            <v>2166.19</v>
          </cell>
        </row>
        <row r="13483">
          <cell r="B13483" t="str">
            <v>910033147-43</v>
          </cell>
          <cell r="BH13483">
            <v>2011.92</v>
          </cell>
        </row>
        <row r="13484">
          <cell r="B13484" t="str">
            <v>910033147-50</v>
          </cell>
          <cell r="BH13484">
            <v>2011.92</v>
          </cell>
        </row>
        <row r="13485">
          <cell r="B13485" t="str">
            <v>910033147-65</v>
          </cell>
          <cell r="BH13485">
            <v>2166.19</v>
          </cell>
        </row>
        <row r="13486">
          <cell r="B13486" t="str">
            <v>910033148-50</v>
          </cell>
          <cell r="BH13486">
            <v>2222.1799999999998</v>
          </cell>
        </row>
        <row r="13487">
          <cell r="B13487" t="str">
            <v>910033365SAV</v>
          </cell>
          <cell r="BH13487">
            <v>30745.19</v>
          </cell>
        </row>
        <row r="13488">
          <cell r="B13488" t="str">
            <v>910033422-12</v>
          </cell>
          <cell r="BH13488">
            <v>7371.99</v>
          </cell>
        </row>
        <row r="13489">
          <cell r="B13489" t="str">
            <v>910033423-12</v>
          </cell>
          <cell r="BH13489">
            <v>7475.01</v>
          </cell>
        </row>
        <row r="13490">
          <cell r="B13490" t="str">
            <v>910033424-12</v>
          </cell>
          <cell r="BH13490">
            <v>11671.56</v>
          </cell>
        </row>
        <row r="13491">
          <cell r="B13491" t="str">
            <v>910033701SAV</v>
          </cell>
          <cell r="BH13491">
            <v>1543.64</v>
          </cell>
        </row>
        <row r="13492">
          <cell r="B13492" t="str">
            <v>910034181-07</v>
          </cell>
          <cell r="BH13492">
            <v>7752</v>
          </cell>
        </row>
        <row r="13493">
          <cell r="B13493" t="str">
            <v>910034181-072</v>
          </cell>
          <cell r="BH13493">
            <v>7752</v>
          </cell>
        </row>
        <row r="13494">
          <cell r="B13494" t="str">
            <v>910034181-15</v>
          </cell>
          <cell r="BH13494">
            <v>8278.32</v>
          </cell>
        </row>
        <row r="13495">
          <cell r="B13495" t="str">
            <v>910034183-07</v>
          </cell>
          <cell r="BH13495">
            <v>7752</v>
          </cell>
        </row>
        <row r="13496">
          <cell r="B13496" t="str">
            <v>910034183-072</v>
          </cell>
          <cell r="BH13496">
            <v>7752</v>
          </cell>
        </row>
        <row r="13497">
          <cell r="B13497" t="str">
            <v>API158370</v>
          </cell>
          <cell r="BH13497">
            <v>643.51</v>
          </cell>
        </row>
        <row r="13498">
          <cell r="B13498" t="str">
            <v>API158798</v>
          </cell>
          <cell r="BH13498">
            <v>909.06</v>
          </cell>
        </row>
        <row r="13499">
          <cell r="B13499" t="str">
            <v>910034184-07</v>
          </cell>
          <cell r="BH13499">
            <v>7400.1</v>
          </cell>
        </row>
        <row r="13500">
          <cell r="B13500" t="str">
            <v>910034184-072</v>
          </cell>
          <cell r="BH13500">
            <v>7400.1</v>
          </cell>
        </row>
        <row r="13501">
          <cell r="B13501" t="str">
            <v>910034185-07</v>
          </cell>
          <cell r="BH13501">
            <v>7400.1</v>
          </cell>
        </row>
        <row r="13502">
          <cell r="B13502" t="str">
            <v>910034185-072</v>
          </cell>
          <cell r="BH13502">
            <v>7400.1</v>
          </cell>
        </row>
        <row r="13503">
          <cell r="B13503" t="str">
            <v>910034186-07</v>
          </cell>
          <cell r="BH13503">
            <v>7400.1</v>
          </cell>
        </row>
        <row r="13504">
          <cell r="B13504" t="str">
            <v>910034186-072</v>
          </cell>
          <cell r="BH13504">
            <v>7400.1</v>
          </cell>
        </row>
        <row r="13505">
          <cell r="B13505" t="str">
            <v>910034187-07</v>
          </cell>
          <cell r="BH13505">
            <v>7400.1</v>
          </cell>
        </row>
        <row r="13506">
          <cell r="B13506" t="str">
            <v>910034187-072</v>
          </cell>
          <cell r="BH13506">
            <v>7400.1</v>
          </cell>
        </row>
        <row r="13507">
          <cell r="B13507" t="str">
            <v>910034259-07</v>
          </cell>
          <cell r="BH13507">
            <v>7752</v>
          </cell>
        </row>
        <row r="13508">
          <cell r="B13508" t="str">
            <v>910034259-072</v>
          </cell>
          <cell r="BH13508">
            <v>7752</v>
          </cell>
        </row>
        <row r="13509">
          <cell r="B13509" t="str">
            <v>910034260-07</v>
          </cell>
          <cell r="BH13509">
            <v>7752</v>
          </cell>
        </row>
        <row r="13510">
          <cell r="B13510" t="str">
            <v>910034260-072</v>
          </cell>
          <cell r="BH13510">
            <v>7752</v>
          </cell>
        </row>
        <row r="13511">
          <cell r="B13511" t="str">
            <v>910034374-07</v>
          </cell>
          <cell r="BH13511">
            <v>7752</v>
          </cell>
        </row>
        <row r="13512">
          <cell r="B13512" t="str">
            <v>910034374-072</v>
          </cell>
          <cell r="BH13512">
            <v>7752</v>
          </cell>
        </row>
        <row r="13513">
          <cell r="B13513" t="str">
            <v>910034375-07</v>
          </cell>
          <cell r="BH13513">
            <v>7752</v>
          </cell>
        </row>
        <row r="13514">
          <cell r="B13514" t="str">
            <v>910034375-072</v>
          </cell>
          <cell r="BH13514">
            <v>7752</v>
          </cell>
        </row>
        <row r="13515">
          <cell r="B13515" t="str">
            <v>910034484-12</v>
          </cell>
          <cell r="BH13515">
            <v>5067.17</v>
          </cell>
        </row>
        <row r="13516">
          <cell r="B13516" t="str">
            <v>910034485-12</v>
          </cell>
          <cell r="BH13516">
            <v>5067.17</v>
          </cell>
        </row>
        <row r="13517">
          <cell r="B13517" t="str">
            <v>910034628-12</v>
          </cell>
          <cell r="BH13517">
            <v>5701.45</v>
          </cell>
        </row>
        <row r="13518">
          <cell r="B13518" t="str">
            <v>910034629-12</v>
          </cell>
          <cell r="BH13518">
            <v>5701.45</v>
          </cell>
        </row>
        <row r="13519">
          <cell r="B13519" t="str">
            <v>910034727-G8P1H</v>
          </cell>
          <cell r="BH13519">
            <v>8988.5</v>
          </cell>
        </row>
        <row r="13520">
          <cell r="B13520" t="str">
            <v>910034728-G8PAG</v>
          </cell>
          <cell r="BH13520">
            <v>4216.46</v>
          </cell>
        </row>
        <row r="13521">
          <cell r="B13521" t="str">
            <v>910035013-100</v>
          </cell>
          <cell r="BH13521">
            <v>477.54</v>
          </cell>
        </row>
        <row r="13522">
          <cell r="B13522" t="str">
            <v>910035013-200</v>
          </cell>
          <cell r="BH13522">
            <v>647.33000000000004</v>
          </cell>
        </row>
        <row r="13523">
          <cell r="B13523" t="str">
            <v>910035013-300</v>
          </cell>
          <cell r="BH13523">
            <v>923.25</v>
          </cell>
        </row>
        <row r="13524">
          <cell r="B13524" t="str">
            <v>910035248-025</v>
          </cell>
          <cell r="BH13524">
            <v>48116.46</v>
          </cell>
        </row>
        <row r="13525">
          <cell r="B13525" t="str">
            <v>910035248-040</v>
          </cell>
          <cell r="BH13525">
            <v>48116.46</v>
          </cell>
        </row>
        <row r="13526">
          <cell r="B13526" t="str">
            <v>910035248-080</v>
          </cell>
          <cell r="BH13526">
            <v>48116.46</v>
          </cell>
        </row>
        <row r="13527">
          <cell r="B13527" t="str">
            <v>910035347-K20</v>
          </cell>
          <cell r="BH13527">
            <v>561</v>
          </cell>
        </row>
        <row r="13528">
          <cell r="B13528" t="str">
            <v>910035347-K30</v>
          </cell>
          <cell r="BH13528">
            <v>561</v>
          </cell>
        </row>
        <row r="13529">
          <cell r="B13529" t="str">
            <v>910035347-K40</v>
          </cell>
          <cell r="BH13529">
            <v>561</v>
          </cell>
        </row>
        <row r="13530">
          <cell r="B13530" t="str">
            <v>910035347-K50</v>
          </cell>
          <cell r="BH13530">
            <v>561</v>
          </cell>
        </row>
        <row r="13531">
          <cell r="B13531" t="str">
            <v>910035347-K60</v>
          </cell>
          <cell r="BH13531">
            <v>561</v>
          </cell>
        </row>
        <row r="13532">
          <cell r="B13532" t="str">
            <v>910035347-K70</v>
          </cell>
          <cell r="BH13532">
            <v>561</v>
          </cell>
        </row>
        <row r="13533">
          <cell r="B13533" t="str">
            <v>910035457-072</v>
          </cell>
          <cell r="BH13533">
            <v>7400.1</v>
          </cell>
        </row>
        <row r="13534">
          <cell r="B13534" t="str">
            <v>910035457-152</v>
          </cell>
          <cell r="BH13534">
            <v>7899.9</v>
          </cell>
        </row>
        <row r="13535">
          <cell r="B13535" t="str">
            <v>910035471-072</v>
          </cell>
          <cell r="BH13535">
            <v>7925.4</v>
          </cell>
        </row>
        <row r="13536">
          <cell r="B13536" t="str">
            <v>910035471-152</v>
          </cell>
          <cell r="BH13536">
            <v>8412.9599999999991</v>
          </cell>
        </row>
        <row r="13537">
          <cell r="B13537" t="str">
            <v>910035472-072</v>
          </cell>
          <cell r="BH13537">
            <v>7925.4</v>
          </cell>
        </row>
        <row r="13538">
          <cell r="B13538" t="str">
            <v>910035472-152</v>
          </cell>
          <cell r="BH13538">
            <v>8412.9599999999991</v>
          </cell>
        </row>
        <row r="13539">
          <cell r="B13539" t="str">
            <v>910035475INT</v>
          </cell>
          <cell r="BH13539">
            <v>44336.34</v>
          </cell>
        </row>
        <row r="13540">
          <cell r="B13540" t="str">
            <v>910035550-020</v>
          </cell>
          <cell r="BH13540">
            <v>772.94</v>
          </cell>
        </row>
        <row r="13541">
          <cell r="B13541" t="str">
            <v>910035550-048</v>
          </cell>
          <cell r="BH13541">
            <v>906.45</v>
          </cell>
        </row>
        <row r="13542">
          <cell r="B13542" t="str">
            <v>910035550-080</v>
          </cell>
          <cell r="BH13542">
            <v>1075.7</v>
          </cell>
        </row>
        <row r="13543">
          <cell r="B13543" t="str">
            <v>910035637SAV</v>
          </cell>
          <cell r="BH13543">
            <v>8791.2900000000009</v>
          </cell>
        </row>
        <row r="13544">
          <cell r="B13544" t="str">
            <v>910035638SAV</v>
          </cell>
          <cell r="BH13544">
            <v>23922.080000000002</v>
          </cell>
        </row>
        <row r="13545">
          <cell r="B13545" t="str">
            <v>910036477-020</v>
          </cell>
          <cell r="BH13545">
            <v>583.9</v>
          </cell>
        </row>
        <row r="13546">
          <cell r="B13546" t="str">
            <v>910036477-048</v>
          </cell>
          <cell r="BH13546">
            <v>726.47</v>
          </cell>
        </row>
        <row r="13547">
          <cell r="B13547" t="str">
            <v>910036477-080</v>
          </cell>
          <cell r="BH13547">
            <v>887.53</v>
          </cell>
        </row>
        <row r="13548">
          <cell r="B13548" t="str">
            <v>910037590INTSAV</v>
          </cell>
          <cell r="BH13548">
            <v>46184.91</v>
          </cell>
        </row>
        <row r="13549">
          <cell r="B13549" t="str">
            <v>910037590SAV</v>
          </cell>
          <cell r="BH13549">
            <v>37031.83</v>
          </cell>
        </row>
        <row r="13550">
          <cell r="B13550" t="str">
            <v>910037968-15</v>
          </cell>
          <cell r="BH13550">
            <v>7960.08</v>
          </cell>
        </row>
        <row r="13551">
          <cell r="B13551" t="str">
            <v>910037969-15</v>
          </cell>
          <cell r="BH13551">
            <v>7960.08</v>
          </cell>
        </row>
        <row r="13552">
          <cell r="B13552" t="str">
            <v>910037973-07</v>
          </cell>
          <cell r="BH13552">
            <v>8640.42</v>
          </cell>
        </row>
        <row r="13553">
          <cell r="B13553" t="str">
            <v>910037973-15</v>
          </cell>
          <cell r="BH13553">
            <v>9170.82</v>
          </cell>
        </row>
        <row r="13554">
          <cell r="B13554" t="str">
            <v>910037979-07</v>
          </cell>
          <cell r="BH13554">
            <v>8640.42</v>
          </cell>
        </row>
        <row r="13555">
          <cell r="B13555" t="str">
            <v>910037979-15</v>
          </cell>
          <cell r="BH13555">
            <v>9170.82</v>
          </cell>
        </row>
        <row r="13556">
          <cell r="B13556" t="str">
            <v>910037981-07</v>
          </cell>
          <cell r="BH13556">
            <v>8640.42</v>
          </cell>
        </row>
        <row r="13557">
          <cell r="B13557" t="str">
            <v>910037981-15</v>
          </cell>
          <cell r="BH13557">
            <v>9170.82</v>
          </cell>
        </row>
        <row r="13558">
          <cell r="B13558" t="str">
            <v>910038055-020</v>
          </cell>
          <cell r="BH13558">
            <v>3496.74</v>
          </cell>
        </row>
        <row r="13559">
          <cell r="B13559" t="str">
            <v>910038055-048</v>
          </cell>
          <cell r="BH13559">
            <v>3563.5</v>
          </cell>
        </row>
        <row r="13560">
          <cell r="B13560" t="str">
            <v>910038055-080</v>
          </cell>
          <cell r="BH13560">
            <v>3648.13</v>
          </cell>
        </row>
        <row r="13561">
          <cell r="B13561" t="str">
            <v>910038056-020</v>
          </cell>
          <cell r="BH13561">
            <v>3402.23</v>
          </cell>
        </row>
        <row r="13562">
          <cell r="B13562" t="str">
            <v>910038056-048</v>
          </cell>
          <cell r="BH13562">
            <v>3473.51</v>
          </cell>
        </row>
        <row r="13563">
          <cell r="B13563" t="str">
            <v>910038056-080</v>
          </cell>
          <cell r="BH13563">
            <v>3554.05</v>
          </cell>
        </row>
        <row r="13564">
          <cell r="B13564" t="str">
            <v>910038057-200</v>
          </cell>
          <cell r="BH13564">
            <v>4357.34</v>
          </cell>
        </row>
        <row r="13565">
          <cell r="B13565" t="str">
            <v>C446511</v>
          </cell>
          <cell r="BH13565">
            <v>52.84</v>
          </cell>
        </row>
        <row r="13566">
          <cell r="B13566" t="str">
            <v>C446512</v>
          </cell>
          <cell r="BH13566">
            <v>117.06</v>
          </cell>
        </row>
        <row r="13567">
          <cell r="B13567" t="str">
            <v>E1AAUX066</v>
          </cell>
          <cell r="BH13567">
            <v>486.17</v>
          </cell>
        </row>
        <row r="13568">
          <cell r="B13568" t="str">
            <v>E1AAUZ577</v>
          </cell>
          <cell r="BH13568">
            <v>284.12</v>
          </cell>
        </row>
        <row r="13569">
          <cell r="B13569" t="str">
            <v>E1CACC388</v>
          </cell>
          <cell r="BH13569">
            <v>416.77</v>
          </cell>
        </row>
        <row r="13570">
          <cell r="B13570" t="str">
            <v>E2AAMB007</v>
          </cell>
          <cell r="BH13570">
            <v>5.71</v>
          </cell>
        </row>
        <row r="13571">
          <cell r="B13571" t="str">
            <v>E2BAAD075</v>
          </cell>
          <cell r="BH13571">
            <v>3.14</v>
          </cell>
        </row>
        <row r="13572">
          <cell r="B13572" t="str">
            <v>E2DAVD100</v>
          </cell>
          <cell r="BH13572">
            <v>67.7</v>
          </cell>
        </row>
        <row r="13573">
          <cell r="B13573" t="str">
            <v>E2DAVD101</v>
          </cell>
          <cell r="BH13573">
            <v>85.99</v>
          </cell>
        </row>
        <row r="13574">
          <cell r="B13574" t="str">
            <v>E2DAVD128</v>
          </cell>
          <cell r="BH13574">
            <v>75.180000000000007</v>
          </cell>
        </row>
        <row r="13575">
          <cell r="B13575" t="str">
            <v>E2DAXH108</v>
          </cell>
          <cell r="BH13575">
            <v>28.48</v>
          </cell>
        </row>
        <row r="13576">
          <cell r="B13576" t="str">
            <v>E2DDXS141</v>
          </cell>
          <cell r="BH13576">
            <v>159.38</v>
          </cell>
        </row>
        <row r="13577">
          <cell r="B13577" t="str">
            <v>E2WMAG050</v>
          </cell>
          <cell r="BH13577">
            <v>62.29</v>
          </cell>
        </row>
        <row r="13578">
          <cell r="B13578" t="str">
            <v>ELP821</v>
          </cell>
          <cell r="BH13578">
            <v>128.55000000000001</v>
          </cell>
        </row>
        <row r="13579">
          <cell r="B13579" t="str">
            <v>ELU149</v>
          </cell>
          <cell r="BH13579">
            <v>6052.18</v>
          </cell>
        </row>
        <row r="13580">
          <cell r="B13580" t="str">
            <v>E3CCRL022</v>
          </cell>
          <cell r="BH13580">
            <v>0.66</v>
          </cell>
        </row>
        <row r="13581">
          <cell r="B13581" t="str">
            <v>E3GPLK048</v>
          </cell>
          <cell r="BH13581">
            <v>59.27</v>
          </cell>
        </row>
        <row r="13582">
          <cell r="B13582" t="str">
            <v>E3RPAP048</v>
          </cell>
          <cell r="BH13582">
            <v>13.67</v>
          </cell>
        </row>
        <row r="13583">
          <cell r="B13583" t="str">
            <v>E3RPCL011</v>
          </cell>
          <cell r="BH13583">
            <v>1.4</v>
          </cell>
        </row>
        <row r="13584">
          <cell r="B13584" t="str">
            <v>E3RPCN036</v>
          </cell>
          <cell r="BH13584">
            <v>4.74</v>
          </cell>
        </row>
        <row r="13585">
          <cell r="B13585" t="str">
            <v>E3RPLF011</v>
          </cell>
          <cell r="BH13585">
            <v>8.34</v>
          </cell>
        </row>
        <row r="13586">
          <cell r="B13586" t="str">
            <v>E3RPLF112</v>
          </cell>
          <cell r="BH13586">
            <v>7.72</v>
          </cell>
        </row>
        <row r="13587">
          <cell r="B13587" t="str">
            <v>E3RPLJ009</v>
          </cell>
          <cell r="BH13587">
            <v>5.78</v>
          </cell>
        </row>
        <row r="13588">
          <cell r="B13588" t="str">
            <v>E3RPLJ036</v>
          </cell>
          <cell r="BH13588">
            <v>3.17</v>
          </cell>
        </row>
        <row r="13589">
          <cell r="B13589" t="str">
            <v>E3RPLS045</v>
          </cell>
          <cell r="BH13589">
            <v>1.39</v>
          </cell>
        </row>
        <row r="13590">
          <cell r="B13590" t="str">
            <v>E3RPLS097AT</v>
          </cell>
          <cell r="BH13590">
            <v>30.47</v>
          </cell>
        </row>
        <row r="13591">
          <cell r="B13591" t="str">
            <v>E3RPLS122</v>
          </cell>
          <cell r="BH13591">
            <v>5.34</v>
          </cell>
        </row>
        <row r="13592">
          <cell r="B13592" t="str">
            <v>E3RPLS133AT</v>
          </cell>
          <cell r="BH13592">
            <v>18.05</v>
          </cell>
        </row>
        <row r="13593">
          <cell r="B13593" t="str">
            <v>E3RPLS147AT</v>
          </cell>
          <cell r="BH13593">
            <v>12.02</v>
          </cell>
        </row>
        <row r="13594">
          <cell r="B13594" t="str">
            <v>E4CCLP025</v>
          </cell>
          <cell r="BH13594">
            <v>0.92</v>
          </cell>
        </row>
        <row r="13595">
          <cell r="B13595" t="str">
            <v>E4CCLP165</v>
          </cell>
          <cell r="BH13595">
            <v>7.52</v>
          </cell>
        </row>
        <row r="13596">
          <cell r="B13596" t="str">
            <v>E4CSHT181</v>
          </cell>
          <cell r="BH13596">
            <v>29.52</v>
          </cell>
        </row>
        <row r="13597">
          <cell r="B13597" t="str">
            <v>E4CSPR080</v>
          </cell>
          <cell r="BH13597">
            <v>1.27</v>
          </cell>
        </row>
        <row r="13598">
          <cell r="B13598" t="str">
            <v>E4CSPR081</v>
          </cell>
          <cell r="BH13598">
            <v>4.01</v>
          </cell>
        </row>
        <row r="13599">
          <cell r="B13599" t="str">
            <v>E4CSPR085</v>
          </cell>
          <cell r="BH13599">
            <v>1.35</v>
          </cell>
        </row>
        <row r="13600">
          <cell r="B13600" t="str">
            <v>E4CSPR086</v>
          </cell>
          <cell r="BH13600">
            <v>1.35</v>
          </cell>
        </row>
        <row r="13601">
          <cell r="B13601" t="str">
            <v>E4CSSP096#</v>
          </cell>
          <cell r="BH13601">
            <v>10.17</v>
          </cell>
        </row>
        <row r="13602">
          <cell r="B13602" t="str">
            <v>E4PCAL206</v>
          </cell>
          <cell r="BH13602">
            <v>22.94</v>
          </cell>
        </row>
        <row r="13603">
          <cell r="B13603" t="str">
            <v>E4PCAL459</v>
          </cell>
          <cell r="BH13603">
            <v>34.9</v>
          </cell>
        </row>
        <row r="13604">
          <cell r="B13604" t="str">
            <v>E4PFMU198</v>
          </cell>
          <cell r="BH13604">
            <v>5.78</v>
          </cell>
        </row>
        <row r="13605">
          <cell r="B13605" t="str">
            <v>E4PTCL195</v>
          </cell>
          <cell r="BH13605">
            <v>234.7</v>
          </cell>
        </row>
        <row r="13606">
          <cell r="B13606" t="str">
            <v>E4PTFA121</v>
          </cell>
          <cell r="BH13606">
            <v>17.100000000000001</v>
          </cell>
        </row>
        <row r="13607">
          <cell r="B13607" t="str">
            <v>E4PTFA233</v>
          </cell>
          <cell r="BH13607">
            <v>28.27</v>
          </cell>
        </row>
        <row r="13608">
          <cell r="B13608" t="str">
            <v>E4PTFA323</v>
          </cell>
          <cell r="BH13608">
            <v>24.25</v>
          </cell>
        </row>
        <row r="13609">
          <cell r="B13609" t="str">
            <v>E4PTFD482</v>
          </cell>
          <cell r="BH13609">
            <v>6.94</v>
          </cell>
        </row>
        <row r="13610">
          <cell r="B13610" t="str">
            <v>E4PTFD574</v>
          </cell>
          <cell r="BH13610">
            <v>4.71</v>
          </cell>
        </row>
        <row r="13611">
          <cell r="B13611" t="str">
            <v>E4PTFE116</v>
          </cell>
          <cell r="BH13611">
            <v>33.049999999999997</v>
          </cell>
        </row>
        <row r="13612">
          <cell r="B13612" t="str">
            <v>E4PTFE205</v>
          </cell>
          <cell r="BH13612">
            <v>99.06</v>
          </cell>
        </row>
        <row r="13613">
          <cell r="B13613" t="str">
            <v>E4PTFS098</v>
          </cell>
          <cell r="BH13613">
            <v>49.05</v>
          </cell>
        </row>
        <row r="13614">
          <cell r="B13614" t="str">
            <v>E4PTFS195</v>
          </cell>
          <cell r="BH13614">
            <v>82.8</v>
          </cell>
        </row>
        <row r="13615">
          <cell r="B13615" t="str">
            <v>E4PTFS316</v>
          </cell>
          <cell r="BH13615">
            <v>65.739999999999995</v>
          </cell>
        </row>
        <row r="13616">
          <cell r="B13616" t="str">
            <v>E4PTFS343</v>
          </cell>
          <cell r="BH13616">
            <v>79.900000000000006</v>
          </cell>
        </row>
        <row r="13617">
          <cell r="B13617" t="str">
            <v>E4PTFS406</v>
          </cell>
          <cell r="BH13617">
            <v>174.01</v>
          </cell>
        </row>
        <row r="13618">
          <cell r="B13618" t="str">
            <v>E4PTFS426</v>
          </cell>
          <cell r="BH13618">
            <v>178.91</v>
          </cell>
        </row>
        <row r="13619">
          <cell r="B13619" t="str">
            <v>E4PTFS481</v>
          </cell>
          <cell r="BH13619">
            <v>87.27</v>
          </cell>
        </row>
        <row r="13620">
          <cell r="B13620" t="str">
            <v>E4PTFS572</v>
          </cell>
          <cell r="BH13620">
            <v>70.52</v>
          </cell>
        </row>
        <row r="13621">
          <cell r="B13621" t="str">
            <v>E4PTRB523</v>
          </cell>
          <cell r="BH13621">
            <v>13.02</v>
          </cell>
        </row>
        <row r="13622">
          <cell r="B13622" t="str">
            <v>E4PTRB581</v>
          </cell>
          <cell r="BH13622">
            <v>10.16</v>
          </cell>
        </row>
        <row r="13623">
          <cell r="B13623" t="str">
            <v>E4PTRF518</v>
          </cell>
          <cell r="BH13623">
            <v>6.07</v>
          </cell>
        </row>
        <row r="13624">
          <cell r="B13624" t="str">
            <v>E4PTRF590</v>
          </cell>
          <cell r="BH13624">
            <v>82.6</v>
          </cell>
        </row>
        <row r="13625">
          <cell r="B13625" t="str">
            <v>E4PTRM516</v>
          </cell>
          <cell r="BH13625">
            <v>4.38</v>
          </cell>
        </row>
        <row r="13626">
          <cell r="B13626" t="str">
            <v>E4RTER006</v>
          </cell>
          <cell r="BH13626">
            <v>9.56</v>
          </cell>
        </row>
        <row r="13627">
          <cell r="B13627" t="str">
            <v>E5FBME143AT</v>
          </cell>
          <cell r="BH13627">
            <v>533.63</v>
          </cell>
        </row>
        <row r="13628">
          <cell r="B13628" t="str">
            <v>E5NBFC180AT</v>
          </cell>
          <cell r="BH13628">
            <v>314.32</v>
          </cell>
        </row>
        <row r="13629">
          <cell r="B13629" t="str">
            <v>E6GPAS047AT</v>
          </cell>
          <cell r="BH13629">
            <v>701.3</v>
          </cell>
        </row>
        <row r="13630">
          <cell r="B13630" t="str">
            <v>E6GPSR067AT</v>
          </cell>
          <cell r="BH13630">
            <v>173.87</v>
          </cell>
        </row>
        <row r="13631">
          <cell r="B13631" t="str">
            <v>E6GPSR071AT</v>
          </cell>
          <cell r="BH13631">
            <v>296.16000000000003</v>
          </cell>
        </row>
        <row r="13632">
          <cell r="B13632" t="str">
            <v>E6KDDP096AT</v>
          </cell>
          <cell r="BH13632">
            <v>409.43</v>
          </cell>
        </row>
        <row r="13633">
          <cell r="B13633" t="str">
            <v>E6KDDP129</v>
          </cell>
          <cell r="BH13633">
            <v>95.63</v>
          </cell>
        </row>
        <row r="13634">
          <cell r="B13634" t="str">
            <v>E6PACC112</v>
          </cell>
          <cell r="BH13634">
            <v>318.89</v>
          </cell>
        </row>
        <row r="13635">
          <cell r="B13635" t="str">
            <v>E6PACC114</v>
          </cell>
          <cell r="BH13635">
            <v>228.5</v>
          </cell>
        </row>
        <row r="13636">
          <cell r="B13636" t="str">
            <v>E6PCOD136</v>
          </cell>
          <cell r="BH13636">
            <v>1376.29</v>
          </cell>
        </row>
        <row r="13637">
          <cell r="B13637" t="str">
            <v>E7ACNT064</v>
          </cell>
          <cell r="BH13637">
            <v>39.020000000000003</v>
          </cell>
        </row>
        <row r="13638">
          <cell r="B13638" t="str">
            <v>E7ACNT066</v>
          </cell>
          <cell r="BH13638">
            <v>27.05</v>
          </cell>
        </row>
        <row r="13639">
          <cell r="B13639" t="str">
            <v>E7ADEV068#</v>
          </cell>
          <cell r="BH13639">
            <v>16.03</v>
          </cell>
        </row>
        <row r="13640">
          <cell r="B13640" t="str">
            <v>E7CSPC036</v>
          </cell>
          <cell r="BH13640">
            <v>209.42</v>
          </cell>
        </row>
        <row r="13641">
          <cell r="B13641" t="str">
            <v>E7PDTB035</v>
          </cell>
          <cell r="BH13641">
            <v>1573.59</v>
          </cell>
        </row>
        <row r="13642">
          <cell r="B13642" t="str">
            <v>E7PDTC035</v>
          </cell>
          <cell r="BH13642">
            <v>1335.91</v>
          </cell>
        </row>
        <row r="13643">
          <cell r="B13643" t="str">
            <v>E7RRCM016</v>
          </cell>
          <cell r="BH13643">
            <v>1.39</v>
          </cell>
        </row>
        <row r="13644">
          <cell r="B13644" t="str">
            <v>EU2000037</v>
          </cell>
          <cell r="BH13644">
            <v>9.39</v>
          </cell>
        </row>
        <row r="13645">
          <cell r="B13645" t="str">
            <v>EU2024005</v>
          </cell>
          <cell r="BH13645">
            <v>442.7</v>
          </cell>
        </row>
        <row r="13646">
          <cell r="B13646" t="str">
            <v>EU2024006</v>
          </cell>
          <cell r="BH13646">
            <v>749.42</v>
          </cell>
        </row>
        <row r="13647">
          <cell r="B13647" t="str">
            <v>EU2024012</v>
          </cell>
          <cell r="BH13647">
            <v>69.98</v>
          </cell>
        </row>
        <row r="13648">
          <cell r="B13648" t="str">
            <v>EU2024012S</v>
          </cell>
          <cell r="BH13648">
            <v>69.98</v>
          </cell>
        </row>
        <row r="13649">
          <cell r="B13649" t="str">
            <v>EU2024014</v>
          </cell>
          <cell r="BH13649">
            <v>71.03</v>
          </cell>
        </row>
        <row r="13650">
          <cell r="B13650" t="str">
            <v>EU2024015</v>
          </cell>
          <cell r="BH13650">
            <v>4.03</v>
          </cell>
        </row>
        <row r="13651">
          <cell r="B13651" t="str">
            <v>EU2024016</v>
          </cell>
          <cell r="BH13651">
            <v>33.92</v>
          </cell>
        </row>
        <row r="13652">
          <cell r="B13652" t="str">
            <v>EU2024019</v>
          </cell>
          <cell r="BH13652">
            <v>54.29</v>
          </cell>
        </row>
        <row r="13653">
          <cell r="B13653" t="str">
            <v>EU2024020</v>
          </cell>
          <cell r="BH13653">
            <v>54.29</v>
          </cell>
        </row>
        <row r="13654">
          <cell r="B13654" t="str">
            <v>EU2070023</v>
          </cell>
          <cell r="BH13654">
            <v>46.98</v>
          </cell>
        </row>
        <row r="13655">
          <cell r="B13655" t="str">
            <v>EU2070024</v>
          </cell>
          <cell r="BH13655">
            <v>83.2</v>
          </cell>
        </row>
        <row r="13656">
          <cell r="B13656" t="str">
            <v>EU2070025</v>
          </cell>
          <cell r="BH13656">
            <v>46.46</v>
          </cell>
        </row>
        <row r="13657">
          <cell r="B13657" t="str">
            <v>EU2090004</v>
          </cell>
          <cell r="BH13657">
            <v>102.05</v>
          </cell>
        </row>
        <row r="13658">
          <cell r="B13658" t="str">
            <v>EU2090036</v>
          </cell>
          <cell r="BH13658">
            <v>26.72</v>
          </cell>
        </row>
        <row r="13659">
          <cell r="B13659" t="str">
            <v>EU2090037</v>
          </cell>
          <cell r="BH13659">
            <v>23.07</v>
          </cell>
        </row>
        <row r="13660">
          <cell r="B13660" t="str">
            <v>EU2092011</v>
          </cell>
          <cell r="BH13660">
            <v>109.12</v>
          </cell>
        </row>
        <row r="13661">
          <cell r="B13661" t="str">
            <v>EU2095010</v>
          </cell>
          <cell r="BH13661">
            <v>53.34</v>
          </cell>
        </row>
        <row r="13662">
          <cell r="B13662" t="str">
            <v>EU2095013</v>
          </cell>
          <cell r="BH13662">
            <v>24.93</v>
          </cell>
        </row>
        <row r="13663">
          <cell r="B13663" t="str">
            <v>EU2095025</v>
          </cell>
          <cell r="BH13663">
            <v>196.37</v>
          </cell>
        </row>
        <row r="13664">
          <cell r="B13664" t="str">
            <v>EU2095028MJ</v>
          </cell>
          <cell r="BH13664">
            <v>225.5</v>
          </cell>
        </row>
        <row r="13665">
          <cell r="B13665" t="str">
            <v>EU2095029MJ</v>
          </cell>
          <cell r="BH13665">
            <v>364.05</v>
          </cell>
        </row>
        <row r="13666">
          <cell r="B13666" t="str">
            <v>EU2095030</v>
          </cell>
          <cell r="BH13666">
            <v>177.89</v>
          </cell>
        </row>
        <row r="13667">
          <cell r="B13667" t="str">
            <v>EU2095035</v>
          </cell>
          <cell r="BH13667">
            <v>97.88</v>
          </cell>
        </row>
        <row r="13668">
          <cell r="B13668" t="str">
            <v>EU3001012</v>
          </cell>
          <cell r="BH13668">
            <v>38.700000000000003</v>
          </cell>
        </row>
        <row r="13669">
          <cell r="B13669" t="str">
            <v>EU3001014</v>
          </cell>
          <cell r="BH13669">
            <v>5.96</v>
          </cell>
        </row>
        <row r="13670">
          <cell r="B13670" t="str">
            <v>EU3016158</v>
          </cell>
          <cell r="BH13670">
            <v>290.25</v>
          </cell>
        </row>
        <row r="13671">
          <cell r="B13671" t="str">
            <v>EU3016171</v>
          </cell>
          <cell r="BH13671">
            <v>52.67</v>
          </cell>
        </row>
        <row r="13672">
          <cell r="B13672" t="str">
            <v>EU3016172</v>
          </cell>
          <cell r="BH13672">
            <v>12.21</v>
          </cell>
        </row>
        <row r="13673">
          <cell r="B13673" t="str">
            <v>EU3016200</v>
          </cell>
          <cell r="BH13673">
            <v>28.49</v>
          </cell>
        </row>
        <row r="13674">
          <cell r="B13674" t="str">
            <v>EU3016201</v>
          </cell>
          <cell r="BH13674">
            <v>32.71</v>
          </cell>
        </row>
        <row r="13675">
          <cell r="B13675" t="str">
            <v>EU3016202</v>
          </cell>
          <cell r="BH13675">
            <v>33.92</v>
          </cell>
        </row>
        <row r="13676">
          <cell r="B13676" t="str">
            <v>EU3019011</v>
          </cell>
          <cell r="BH13676">
            <v>69.39</v>
          </cell>
        </row>
        <row r="13677">
          <cell r="B13677" t="str">
            <v>EU3019012</v>
          </cell>
          <cell r="BH13677">
            <v>82.98</v>
          </cell>
        </row>
        <row r="13678">
          <cell r="B13678" t="str">
            <v>EU3019013</v>
          </cell>
          <cell r="BH13678">
            <v>86.55</v>
          </cell>
        </row>
        <row r="13679">
          <cell r="B13679" t="str">
            <v>EU3019017</v>
          </cell>
          <cell r="BH13679">
            <v>75.39</v>
          </cell>
        </row>
        <row r="13680">
          <cell r="B13680" t="str">
            <v>EU3019020</v>
          </cell>
          <cell r="BH13680">
            <v>17.420000000000002</v>
          </cell>
        </row>
        <row r="13681">
          <cell r="B13681" t="str">
            <v>EU3019024</v>
          </cell>
          <cell r="BH13681">
            <v>74.75</v>
          </cell>
        </row>
        <row r="13682">
          <cell r="B13682" t="str">
            <v>EU3019025</v>
          </cell>
          <cell r="BH13682">
            <v>23.16</v>
          </cell>
        </row>
        <row r="13683">
          <cell r="B13683" t="str">
            <v>EU3019026</v>
          </cell>
          <cell r="BH13683">
            <v>15.18</v>
          </cell>
        </row>
        <row r="13684">
          <cell r="B13684" t="str">
            <v>EU3019027</v>
          </cell>
          <cell r="BH13684">
            <v>26.9</v>
          </cell>
        </row>
        <row r="13685">
          <cell r="B13685" t="str">
            <v>EU3019028</v>
          </cell>
          <cell r="BH13685">
            <v>75</v>
          </cell>
        </row>
        <row r="13686">
          <cell r="B13686" t="str">
            <v>EU3019035</v>
          </cell>
          <cell r="BH13686">
            <v>140.79</v>
          </cell>
        </row>
        <row r="13687">
          <cell r="B13687" t="str">
            <v>EU3019040</v>
          </cell>
          <cell r="BH13687">
            <v>25.14</v>
          </cell>
        </row>
        <row r="13688">
          <cell r="B13688" t="str">
            <v>EU3022010</v>
          </cell>
          <cell r="BH13688">
            <v>95.8</v>
          </cell>
        </row>
        <row r="13689">
          <cell r="B13689" t="str">
            <v>EU3022013</v>
          </cell>
          <cell r="BH13689">
            <v>71.86</v>
          </cell>
        </row>
        <row r="13690">
          <cell r="B13690" t="str">
            <v>EU3022019</v>
          </cell>
          <cell r="BH13690">
            <v>75.39</v>
          </cell>
        </row>
        <row r="13691">
          <cell r="B13691" t="str">
            <v>EU5000050</v>
          </cell>
          <cell r="BH13691">
            <v>2.95</v>
          </cell>
        </row>
        <row r="13692">
          <cell r="B13692" t="str">
            <v>EU5008023</v>
          </cell>
          <cell r="BH13692">
            <v>126.67</v>
          </cell>
        </row>
        <row r="13693">
          <cell r="B13693" t="str">
            <v>EU5008024</v>
          </cell>
          <cell r="BH13693">
            <v>45.59</v>
          </cell>
        </row>
        <row r="13694">
          <cell r="B13694" t="str">
            <v>EU5009010</v>
          </cell>
          <cell r="BH13694">
            <v>23.51</v>
          </cell>
        </row>
        <row r="13695">
          <cell r="B13695" t="str">
            <v>EU5009013L</v>
          </cell>
          <cell r="BH13695">
            <v>134.38</v>
          </cell>
        </row>
        <row r="13696">
          <cell r="B13696" t="str">
            <v>EU5009016L</v>
          </cell>
          <cell r="BH13696">
            <v>134.38</v>
          </cell>
        </row>
        <row r="13697">
          <cell r="B13697" t="str">
            <v>EU5009018</v>
          </cell>
          <cell r="BH13697">
            <v>82.68</v>
          </cell>
        </row>
        <row r="13698">
          <cell r="B13698" t="str">
            <v>EU5009018S</v>
          </cell>
          <cell r="BH13698">
            <v>82.68</v>
          </cell>
        </row>
        <row r="13699">
          <cell r="B13699" t="str">
            <v>EU5009019</v>
          </cell>
          <cell r="BH13699">
            <v>66.86</v>
          </cell>
        </row>
        <row r="13700">
          <cell r="B13700" t="str">
            <v>EU5009020</v>
          </cell>
          <cell r="BH13700">
            <v>95.28</v>
          </cell>
        </row>
        <row r="13701">
          <cell r="B13701" t="str">
            <v>EU5009021</v>
          </cell>
          <cell r="BH13701">
            <v>241.59</v>
          </cell>
        </row>
        <row r="13702">
          <cell r="B13702" t="str">
            <v>EU5009022</v>
          </cell>
          <cell r="BH13702">
            <v>43.9</v>
          </cell>
        </row>
        <row r="13703">
          <cell r="B13703" t="str">
            <v>EU5009022S</v>
          </cell>
          <cell r="BH13703">
            <v>43.9</v>
          </cell>
        </row>
        <row r="13704">
          <cell r="B13704" t="str">
            <v>EU5009023</v>
          </cell>
          <cell r="BH13704">
            <v>294.76</v>
          </cell>
        </row>
        <row r="13705">
          <cell r="B13705" t="str">
            <v>EU5009024</v>
          </cell>
          <cell r="BH13705">
            <v>21.23</v>
          </cell>
        </row>
        <row r="13706">
          <cell r="B13706" t="str">
            <v>EU5009025</v>
          </cell>
          <cell r="BH13706">
            <v>21.23</v>
          </cell>
        </row>
        <row r="13707">
          <cell r="B13707" t="str">
            <v>EU5009028</v>
          </cell>
          <cell r="BH13707">
            <v>47.45</v>
          </cell>
        </row>
        <row r="13708">
          <cell r="B13708" t="str">
            <v>EU5009030</v>
          </cell>
          <cell r="BH13708">
            <v>41.5</v>
          </cell>
        </row>
        <row r="13709">
          <cell r="B13709" t="str">
            <v>EU5009030S</v>
          </cell>
          <cell r="BH13709">
            <v>41.5</v>
          </cell>
        </row>
        <row r="13710">
          <cell r="B13710" t="str">
            <v>EU71411501MJ</v>
          </cell>
          <cell r="BH13710">
            <v>64.58</v>
          </cell>
        </row>
        <row r="13711">
          <cell r="B13711" t="str">
            <v>EU72000026</v>
          </cell>
          <cell r="BH13711">
            <v>122.55</v>
          </cell>
        </row>
        <row r="13712">
          <cell r="B13712" t="str">
            <v>EU72010018</v>
          </cell>
          <cell r="BH13712">
            <v>122.68</v>
          </cell>
        </row>
        <row r="13713">
          <cell r="B13713" t="str">
            <v>EU72095001</v>
          </cell>
          <cell r="BH13713">
            <v>326.20999999999998</v>
          </cell>
        </row>
        <row r="13714">
          <cell r="B13714" t="str">
            <v>EU72095002</v>
          </cell>
          <cell r="BH13714">
            <v>348.84</v>
          </cell>
        </row>
        <row r="13715">
          <cell r="B13715" t="str">
            <v>EU72095020</v>
          </cell>
          <cell r="BH13715">
            <v>102.22</v>
          </cell>
        </row>
        <row r="13716">
          <cell r="B13716" t="str">
            <v>EU73016046</v>
          </cell>
          <cell r="BH13716">
            <v>326.39</v>
          </cell>
        </row>
        <row r="13717">
          <cell r="B13717" t="str">
            <v>EU73016185</v>
          </cell>
          <cell r="BH13717">
            <v>339.28</v>
          </cell>
        </row>
        <row r="13718">
          <cell r="B13718" t="str">
            <v>EU73019004</v>
          </cell>
          <cell r="BH13718">
            <v>747.06</v>
          </cell>
        </row>
        <row r="13719">
          <cell r="B13719" t="str">
            <v>EU73019005</v>
          </cell>
          <cell r="BH13719">
            <v>441.11</v>
          </cell>
        </row>
        <row r="13720">
          <cell r="B13720" t="str">
            <v>EU73019006</v>
          </cell>
          <cell r="BH13720">
            <v>99.63</v>
          </cell>
        </row>
        <row r="13721">
          <cell r="B13721" t="str">
            <v>EU73019008</v>
          </cell>
          <cell r="BH13721">
            <v>156.5</v>
          </cell>
        </row>
        <row r="13722">
          <cell r="B13722" t="str">
            <v>EU73019009</v>
          </cell>
          <cell r="BH13722">
            <v>184.97</v>
          </cell>
        </row>
        <row r="13723">
          <cell r="B13723" t="str">
            <v>EU73019033</v>
          </cell>
          <cell r="BH13723">
            <v>145.87</v>
          </cell>
        </row>
        <row r="13724">
          <cell r="B13724" t="str">
            <v>EU73019036</v>
          </cell>
          <cell r="BH13724">
            <v>394.88</v>
          </cell>
        </row>
        <row r="13725">
          <cell r="B13725" t="str">
            <v>EU73019048</v>
          </cell>
          <cell r="BH13725">
            <v>36.799999999999997</v>
          </cell>
        </row>
        <row r="13726">
          <cell r="B13726" t="str">
            <v>EU73019050</v>
          </cell>
          <cell r="BH13726">
            <v>86.55</v>
          </cell>
        </row>
        <row r="13727">
          <cell r="B13727" t="str">
            <v>EU73021007</v>
          </cell>
          <cell r="BH13727">
            <v>371.02</v>
          </cell>
        </row>
        <row r="13728">
          <cell r="B13728" t="str">
            <v>EU73021010</v>
          </cell>
          <cell r="BH13728">
            <v>343.23</v>
          </cell>
        </row>
        <row r="13729">
          <cell r="B13729" t="str">
            <v>EU73021011</v>
          </cell>
          <cell r="BH13729">
            <v>409.16</v>
          </cell>
        </row>
        <row r="13730">
          <cell r="B13730" t="str">
            <v>EU73022004</v>
          </cell>
          <cell r="BH13730">
            <v>226.47</v>
          </cell>
        </row>
        <row r="13731">
          <cell r="B13731" t="str">
            <v>EU73022006</v>
          </cell>
          <cell r="BH13731">
            <v>189.7</v>
          </cell>
        </row>
        <row r="13732">
          <cell r="B13732" t="str">
            <v>EU75000006</v>
          </cell>
          <cell r="BH13732">
            <v>151.61000000000001</v>
          </cell>
        </row>
        <row r="13733">
          <cell r="B13733" t="str">
            <v>EU75000033</v>
          </cell>
          <cell r="BH13733">
            <v>56.91</v>
          </cell>
        </row>
        <row r="13734">
          <cell r="B13734" t="str">
            <v>EU75000038</v>
          </cell>
          <cell r="BH13734">
            <v>84.79</v>
          </cell>
        </row>
        <row r="13735">
          <cell r="B13735" t="str">
            <v>EU75000043</v>
          </cell>
          <cell r="BH13735">
            <v>114.96</v>
          </cell>
        </row>
        <row r="13736">
          <cell r="B13736" t="str">
            <v>EU75000068</v>
          </cell>
          <cell r="BH13736">
            <v>71.25</v>
          </cell>
        </row>
        <row r="13737">
          <cell r="B13737" t="str">
            <v>EU75009006</v>
          </cell>
          <cell r="BH13737">
            <v>217.29</v>
          </cell>
        </row>
        <row r="13738">
          <cell r="B13738" t="str">
            <v>EU9000014</v>
          </cell>
          <cell r="BH13738">
            <v>36.270000000000003</v>
          </cell>
        </row>
        <row r="13739">
          <cell r="B13739" t="str">
            <v>EU9000016</v>
          </cell>
          <cell r="BH13739">
            <v>37.6</v>
          </cell>
        </row>
        <row r="13740">
          <cell r="B13740" t="str">
            <v>EU9000018</v>
          </cell>
          <cell r="BH13740">
            <v>37.6</v>
          </cell>
        </row>
        <row r="13741">
          <cell r="B13741" t="str">
            <v>EU9000038</v>
          </cell>
          <cell r="BH13741">
            <v>255.01</v>
          </cell>
        </row>
        <row r="13742">
          <cell r="B13742" t="str">
            <v>EU9000062</v>
          </cell>
          <cell r="BH13742">
            <v>28.31</v>
          </cell>
        </row>
        <row r="13743">
          <cell r="B13743" t="str">
            <v>EU9000064</v>
          </cell>
          <cell r="BH13743">
            <v>74.900000000000006</v>
          </cell>
        </row>
        <row r="13744">
          <cell r="B13744" t="str">
            <v>EU9000077</v>
          </cell>
          <cell r="BH13744">
            <v>9.11</v>
          </cell>
        </row>
        <row r="13745">
          <cell r="B13745" t="str">
            <v>EU9000084</v>
          </cell>
          <cell r="BH13745">
            <v>5.34</v>
          </cell>
        </row>
        <row r="13746">
          <cell r="B13746" t="str">
            <v>EU9000105</v>
          </cell>
          <cell r="BH13746">
            <v>15.83</v>
          </cell>
        </row>
        <row r="13747">
          <cell r="B13747" t="str">
            <v>EU9000111</v>
          </cell>
          <cell r="BH13747">
            <v>97.18</v>
          </cell>
        </row>
        <row r="13748">
          <cell r="B13748" t="str">
            <v>EU9000112</v>
          </cell>
          <cell r="BH13748">
            <v>110.34</v>
          </cell>
        </row>
        <row r="13749">
          <cell r="B13749" t="str">
            <v>EU9000113</v>
          </cell>
          <cell r="BH13749">
            <v>29.28</v>
          </cell>
        </row>
        <row r="13750">
          <cell r="B13750" t="str">
            <v>EU9000114</v>
          </cell>
          <cell r="BH13750">
            <v>10.84</v>
          </cell>
        </row>
        <row r="13751">
          <cell r="B13751" t="str">
            <v>EU9000116</v>
          </cell>
          <cell r="BH13751">
            <v>16.239999999999998</v>
          </cell>
        </row>
        <row r="13752">
          <cell r="B13752" t="str">
            <v>EU9000167</v>
          </cell>
          <cell r="BH13752">
            <v>478.86</v>
          </cell>
        </row>
        <row r="13753">
          <cell r="B13753" t="str">
            <v>EU9000170</v>
          </cell>
          <cell r="BH13753">
            <v>5.88</v>
          </cell>
        </row>
        <row r="13754">
          <cell r="B13754" t="str">
            <v>EU9000189</v>
          </cell>
          <cell r="BH13754">
            <v>14.36</v>
          </cell>
        </row>
        <row r="13755">
          <cell r="B13755" t="str">
            <v>EU9000203</v>
          </cell>
          <cell r="BH13755">
            <v>2.75</v>
          </cell>
        </row>
        <row r="13756">
          <cell r="B13756" t="str">
            <v>EU9000272</v>
          </cell>
          <cell r="BH13756">
            <v>24.18</v>
          </cell>
        </row>
        <row r="13757">
          <cell r="B13757" t="str">
            <v>EU9000302</v>
          </cell>
          <cell r="BH13757">
            <v>3.26</v>
          </cell>
        </row>
        <row r="13758">
          <cell r="B13758" t="str">
            <v>EU9000355</v>
          </cell>
          <cell r="BH13758">
            <v>25.76</v>
          </cell>
        </row>
        <row r="13759">
          <cell r="B13759" t="str">
            <v>EU9000464</v>
          </cell>
          <cell r="BH13759">
            <v>7.25</v>
          </cell>
        </row>
        <row r="13760">
          <cell r="B13760" t="str">
            <v>EU9000511</v>
          </cell>
          <cell r="BH13760">
            <v>0.63</v>
          </cell>
        </row>
        <row r="13761">
          <cell r="B13761" t="str">
            <v>EU9000513</v>
          </cell>
          <cell r="BH13761">
            <v>1.92</v>
          </cell>
        </row>
        <row r="13762">
          <cell r="B13762" t="str">
            <v>EU9000552</v>
          </cell>
          <cell r="BH13762">
            <v>1.46</v>
          </cell>
        </row>
        <row r="13763">
          <cell r="B13763" t="str">
            <v>EU9000563</v>
          </cell>
          <cell r="BH13763">
            <v>1.5</v>
          </cell>
        </row>
        <row r="13764">
          <cell r="B13764" t="str">
            <v>EU9000578</v>
          </cell>
          <cell r="BH13764">
            <v>7.61</v>
          </cell>
        </row>
        <row r="13765">
          <cell r="B13765" t="str">
            <v>EU9000650</v>
          </cell>
          <cell r="BH13765">
            <v>1.46</v>
          </cell>
        </row>
        <row r="13766">
          <cell r="B13766" t="str">
            <v>EU9000660</v>
          </cell>
          <cell r="BH13766">
            <v>1.5</v>
          </cell>
        </row>
        <row r="13767">
          <cell r="B13767" t="str">
            <v>EU9000760</v>
          </cell>
          <cell r="BH13767">
            <v>1.86</v>
          </cell>
        </row>
        <row r="13768">
          <cell r="B13768" t="str">
            <v>EU9000821</v>
          </cell>
          <cell r="BH13768">
            <v>8.26</v>
          </cell>
        </row>
        <row r="13769">
          <cell r="B13769" t="str">
            <v>EU9000835</v>
          </cell>
          <cell r="BH13769">
            <v>1.5</v>
          </cell>
        </row>
        <row r="13770">
          <cell r="B13770" t="str">
            <v>EU9000837</v>
          </cell>
          <cell r="BH13770">
            <v>1.46</v>
          </cell>
        </row>
        <row r="13771">
          <cell r="B13771" t="str">
            <v>EU9000847</v>
          </cell>
          <cell r="BH13771">
            <v>1.46</v>
          </cell>
        </row>
        <row r="13772">
          <cell r="B13772" t="str">
            <v>EU9000852</v>
          </cell>
          <cell r="BH13772">
            <v>0.67</v>
          </cell>
        </row>
        <row r="13773">
          <cell r="B13773" t="str">
            <v>EU9000853</v>
          </cell>
          <cell r="BH13773">
            <v>0.82</v>
          </cell>
        </row>
        <row r="13774">
          <cell r="B13774" t="str">
            <v>EU9000854</v>
          </cell>
          <cell r="BH13774">
            <v>0.83</v>
          </cell>
        </row>
        <row r="13775">
          <cell r="B13775" t="str">
            <v>EU9000855</v>
          </cell>
          <cell r="BH13775">
            <v>0.83</v>
          </cell>
        </row>
        <row r="13776">
          <cell r="B13776" t="str">
            <v>EU9001045</v>
          </cell>
          <cell r="BH13776">
            <v>5.01</v>
          </cell>
        </row>
        <row r="13777">
          <cell r="B13777" t="str">
            <v>EU9001083</v>
          </cell>
          <cell r="BH13777">
            <v>10.55</v>
          </cell>
        </row>
        <row r="13778">
          <cell r="B13778" t="str">
            <v>EU9001336</v>
          </cell>
          <cell r="BH13778">
            <v>14.92</v>
          </cell>
        </row>
        <row r="13779">
          <cell r="B13779" t="str">
            <v>EU9001847</v>
          </cell>
          <cell r="BH13779">
            <v>1.33</v>
          </cell>
        </row>
        <row r="13780">
          <cell r="B13780" t="str">
            <v>EU9001848</v>
          </cell>
          <cell r="BH13780">
            <v>1.33</v>
          </cell>
        </row>
        <row r="13781">
          <cell r="B13781" t="str">
            <v>EU9001849</v>
          </cell>
          <cell r="BH13781">
            <v>1.33</v>
          </cell>
        </row>
        <row r="13782">
          <cell r="B13782" t="str">
            <v>EU9001852</v>
          </cell>
          <cell r="BH13782">
            <v>3.41</v>
          </cell>
        </row>
        <row r="13783">
          <cell r="B13783" t="str">
            <v>EU9001853</v>
          </cell>
          <cell r="BH13783">
            <v>11.5</v>
          </cell>
        </row>
        <row r="13784">
          <cell r="B13784" t="str">
            <v>EU9001855</v>
          </cell>
          <cell r="BH13784">
            <v>5.51</v>
          </cell>
        </row>
        <row r="13785">
          <cell r="B13785" t="str">
            <v>EU9001856</v>
          </cell>
          <cell r="BH13785">
            <v>3.08</v>
          </cell>
        </row>
        <row r="13786">
          <cell r="B13786" t="str">
            <v>EU9001860</v>
          </cell>
          <cell r="BH13786">
            <v>2.71</v>
          </cell>
        </row>
        <row r="13787">
          <cell r="B13787" t="str">
            <v>EU9001861</v>
          </cell>
          <cell r="BH13787">
            <v>3.08</v>
          </cell>
        </row>
        <row r="13788">
          <cell r="B13788" t="str">
            <v>EU9001862</v>
          </cell>
          <cell r="BH13788">
            <v>3.08</v>
          </cell>
        </row>
        <row r="13789">
          <cell r="B13789" t="str">
            <v>EU9001863</v>
          </cell>
          <cell r="BH13789">
            <v>2.71</v>
          </cell>
        </row>
        <row r="13790">
          <cell r="B13790" t="str">
            <v>EU9001865</v>
          </cell>
          <cell r="BH13790">
            <v>3.08</v>
          </cell>
        </row>
        <row r="13791">
          <cell r="B13791" t="str">
            <v>EU9001874</v>
          </cell>
          <cell r="BH13791">
            <v>4.33</v>
          </cell>
        </row>
        <row r="13792">
          <cell r="B13792" t="str">
            <v>EU9001879</v>
          </cell>
          <cell r="BH13792">
            <v>64.53</v>
          </cell>
        </row>
        <row r="13793">
          <cell r="B13793" t="str">
            <v>EU9001882</v>
          </cell>
          <cell r="BH13793">
            <v>418.43</v>
          </cell>
        </row>
        <row r="13794">
          <cell r="B13794" t="str">
            <v>EU9001889</v>
          </cell>
          <cell r="BH13794">
            <v>12.44</v>
          </cell>
        </row>
        <row r="13795">
          <cell r="B13795" t="str">
            <v>EU9001897</v>
          </cell>
          <cell r="BH13795">
            <v>2.52</v>
          </cell>
        </row>
        <row r="13796">
          <cell r="B13796" t="str">
            <v>EU9001915</v>
          </cell>
          <cell r="BH13796">
            <v>8.67</v>
          </cell>
        </row>
        <row r="13797">
          <cell r="B13797" t="str">
            <v>EU9001917</v>
          </cell>
          <cell r="BH13797">
            <v>13.83</v>
          </cell>
        </row>
        <row r="13798">
          <cell r="B13798" t="str">
            <v>EU9001926</v>
          </cell>
          <cell r="BH13798">
            <v>6.75</v>
          </cell>
        </row>
        <row r="13799">
          <cell r="B13799" t="str">
            <v>F1CNRE009</v>
          </cell>
          <cell r="BH13799">
            <v>151.22</v>
          </cell>
        </row>
        <row r="13800">
          <cell r="B13800" t="str">
            <v>F1KLAT001</v>
          </cell>
          <cell r="BH13800">
            <v>60.21</v>
          </cell>
        </row>
        <row r="13801">
          <cell r="B13801" t="str">
            <v>F1KLRT009</v>
          </cell>
          <cell r="BH13801">
            <v>113.22</v>
          </cell>
        </row>
        <row r="13802">
          <cell r="B13802" t="str">
            <v>F1KLUT015</v>
          </cell>
          <cell r="BH13802">
            <v>76.41</v>
          </cell>
        </row>
        <row r="13803">
          <cell r="B13803" t="str">
            <v>F1KTPF061</v>
          </cell>
          <cell r="BH13803">
            <v>1853.69</v>
          </cell>
        </row>
        <row r="13804">
          <cell r="B13804" t="str">
            <v>F1RBTU073</v>
          </cell>
          <cell r="BH13804">
            <v>166.06</v>
          </cell>
        </row>
        <row r="13805">
          <cell r="B13805" t="str">
            <v>F1RBTU092</v>
          </cell>
          <cell r="BH13805">
            <v>126.42</v>
          </cell>
        </row>
        <row r="13806">
          <cell r="B13806" t="str">
            <v>F1RBTU179</v>
          </cell>
          <cell r="BH13806">
            <v>37.01</v>
          </cell>
        </row>
        <row r="13807">
          <cell r="B13807" t="str">
            <v>F1SACC016</v>
          </cell>
          <cell r="BH13807">
            <v>26.88</v>
          </cell>
        </row>
        <row r="13808">
          <cell r="B13808" t="str">
            <v>F1SSRL015</v>
          </cell>
          <cell r="BH13808">
            <v>205.08</v>
          </cell>
        </row>
        <row r="13809">
          <cell r="B13809" t="str">
            <v>F1SSRL026</v>
          </cell>
          <cell r="BH13809">
            <v>22.53</v>
          </cell>
        </row>
        <row r="13810">
          <cell r="B13810" t="str">
            <v>F1SSRL030</v>
          </cell>
          <cell r="BH13810">
            <v>37.44</v>
          </cell>
        </row>
        <row r="13811">
          <cell r="B13811" t="str">
            <v>F1VACC126</v>
          </cell>
          <cell r="BH13811">
            <v>146.63</v>
          </cell>
        </row>
        <row r="13812">
          <cell r="B13812" t="str">
            <v>F1VPDC072</v>
          </cell>
          <cell r="BH13812">
            <v>264.63</v>
          </cell>
        </row>
        <row r="13813">
          <cell r="B13813" t="str">
            <v>F1VPDC081</v>
          </cell>
          <cell r="BH13813">
            <v>101.7</v>
          </cell>
        </row>
        <row r="13814">
          <cell r="B13814" t="str">
            <v>F1VPDC118</v>
          </cell>
          <cell r="BH13814">
            <v>180.57</v>
          </cell>
        </row>
        <row r="13815">
          <cell r="B13815" t="str">
            <v>F1VPDC132</v>
          </cell>
          <cell r="BH13815">
            <v>219.03</v>
          </cell>
        </row>
        <row r="13816">
          <cell r="B13816" t="str">
            <v>F1VPDM116</v>
          </cell>
          <cell r="BH13816">
            <v>1171.82</v>
          </cell>
        </row>
        <row r="13817">
          <cell r="B13817" t="str">
            <v>F2SSIL015</v>
          </cell>
          <cell r="BH13817">
            <v>8.4499999999999993</v>
          </cell>
        </row>
        <row r="13818">
          <cell r="B13818" t="str">
            <v>F2SSIL053</v>
          </cell>
          <cell r="BH13818">
            <v>4.57</v>
          </cell>
        </row>
        <row r="13819">
          <cell r="B13819" t="str">
            <v>F3PBPU059</v>
          </cell>
          <cell r="BH13819">
            <v>75.83</v>
          </cell>
        </row>
        <row r="13820">
          <cell r="B13820" t="str">
            <v>F3PBPU060</v>
          </cell>
          <cell r="BH13820">
            <v>37.869999999999997</v>
          </cell>
        </row>
        <row r="13821">
          <cell r="B13821" t="str">
            <v>F3PVTX117</v>
          </cell>
          <cell r="BH13821">
            <v>3309.04</v>
          </cell>
        </row>
        <row r="13822">
          <cell r="B13822" t="str">
            <v>F4MMLG013</v>
          </cell>
          <cell r="BH13822">
            <v>100.43</v>
          </cell>
        </row>
        <row r="13823">
          <cell r="B13823" t="str">
            <v>F4SACC044</v>
          </cell>
          <cell r="BH13823">
            <v>18.25</v>
          </cell>
        </row>
        <row r="13824">
          <cell r="B13824" t="str">
            <v>F4SACC045</v>
          </cell>
          <cell r="BH13824">
            <v>7.1</v>
          </cell>
        </row>
        <row r="13825">
          <cell r="B13825" t="str">
            <v>F6NPBA097</v>
          </cell>
          <cell r="BH13825">
            <v>0.95</v>
          </cell>
        </row>
        <row r="13826">
          <cell r="B13826" t="str">
            <v>F6RAGQ006</v>
          </cell>
          <cell r="BH13826">
            <v>36.86</v>
          </cell>
        </row>
        <row r="13827">
          <cell r="B13827" t="str">
            <v>F6RAJR025</v>
          </cell>
          <cell r="BH13827">
            <v>9.5500000000000007</v>
          </cell>
        </row>
        <row r="13828">
          <cell r="B13828" t="str">
            <v>F6RAJR026</v>
          </cell>
          <cell r="BH13828">
            <v>22.85</v>
          </cell>
        </row>
        <row r="13829">
          <cell r="B13829" t="str">
            <v>F6RAJR028</v>
          </cell>
          <cell r="BH13829">
            <v>5.9</v>
          </cell>
        </row>
        <row r="13830">
          <cell r="B13830" t="str">
            <v>F6RAUR083</v>
          </cell>
          <cell r="BH13830">
            <v>5.1100000000000003</v>
          </cell>
        </row>
        <row r="13831">
          <cell r="B13831" t="str">
            <v>F6RLBH287</v>
          </cell>
          <cell r="BH13831">
            <v>8.43</v>
          </cell>
        </row>
        <row r="13832">
          <cell r="B13832" t="str">
            <v>F6RLCS008</v>
          </cell>
          <cell r="BH13832">
            <v>8.6199999999999992</v>
          </cell>
        </row>
        <row r="13833">
          <cell r="B13833" t="str">
            <v>F6RLCS016</v>
          </cell>
          <cell r="BH13833">
            <v>8.4</v>
          </cell>
        </row>
        <row r="13834">
          <cell r="B13834" t="str">
            <v>F6RLCS207</v>
          </cell>
          <cell r="BH13834">
            <v>13.33</v>
          </cell>
        </row>
        <row r="13835">
          <cell r="B13835" t="str">
            <v>F6RLCS240</v>
          </cell>
          <cell r="BH13835">
            <v>16.13</v>
          </cell>
        </row>
        <row r="13836">
          <cell r="B13836" t="str">
            <v>F6RLCS270</v>
          </cell>
          <cell r="BH13836">
            <v>11.8</v>
          </cell>
        </row>
        <row r="13837">
          <cell r="B13837" t="str">
            <v>F6RLCS411</v>
          </cell>
          <cell r="BH13837">
            <v>11.26</v>
          </cell>
        </row>
        <row r="13838">
          <cell r="B13838" t="str">
            <v>F6RLCS421</v>
          </cell>
          <cell r="BH13838">
            <v>11.45</v>
          </cell>
        </row>
        <row r="13839">
          <cell r="B13839" t="str">
            <v>F6RLDS145</v>
          </cell>
          <cell r="BH13839">
            <v>7.65</v>
          </cell>
        </row>
        <row r="13840">
          <cell r="B13840" t="str">
            <v>F6RLDS147</v>
          </cell>
          <cell r="BH13840">
            <v>6.59</v>
          </cell>
        </row>
        <row r="13841">
          <cell r="B13841" t="str">
            <v>F6RLDS207</v>
          </cell>
          <cell r="BH13841">
            <v>4.92</v>
          </cell>
        </row>
        <row r="13842">
          <cell r="B13842" t="str">
            <v>F6RLDS408</v>
          </cell>
          <cell r="BH13842">
            <v>6.06</v>
          </cell>
        </row>
        <row r="13843">
          <cell r="B13843" t="str">
            <v>F6RLGS296</v>
          </cell>
          <cell r="BH13843">
            <v>7.3</v>
          </cell>
        </row>
        <row r="13844">
          <cell r="B13844" t="str">
            <v>F6RLGS297</v>
          </cell>
          <cell r="BH13844">
            <v>9.67</v>
          </cell>
        </row>
        <row r="13845">
          <cell r="B13845" t="str">
            <v>F6RLGS335</v>
          </cell>
          <cell r="BH13845">
            <v>14</v>
          </cell>
        </row>
        <row r="13846">
          <cell r="B13846" t="str">
            <v>F6RLGS355</v>
          </cell>
          <cell r="BH13846">
            <v>6.61</v>
          </cell>
        </row>
        <row r="13847">
          <cell r="B13847" t="str">
            <v>F6RLGS413</v>
          </cell>
          <cell r="BH13847">
            <v>18.96</v>
          </cell>
        </row>
        <row r="13848">
          <cell r="B13848" t="str">
            <v>F6RLHC214</v>
          </cell>
          <cell r="BH13848">
            <v>12.38</v>
          </cell>
        </row>
        <row r="13849">
          <cell r="B13849" t="str">
            <v>F6RLHC215</v>
          </cell>
          <cell r="BH13849">
            <v>7.58</v>
          </cell>
        </row>
        <row r="13850">
          <cell r="B13850" t="str">
            <v>F6RLHC426</v>
          </cell>
          <cell r="BH13850">
            <v>3.8</v>
          </cell>
        </row>
        <row r="13851">
          <cell r="B13851" t="str">
            <v>F6RLHC435</v>
          </cell>
          <cell r="BH13851">
            <v>7.77</v>
          </cell>
        </row>
        <row r="13852">
          <cell r="B13852" t="str">
            <v>F6RLJC321</v>
          </cell>
          <cell r="BH13852">
            <v>20.75</v>
          </cell>
        </row>
        <row r="13853">
          <cell r="B13853" t="str">
            <v>F6RLJF311</v>
          </cell>
          <cell r="BH13853">
            <v>5.8</v>
          </cell>
        </row>
        <row r="13854">
          <cell r="B13854" t="str">
            <v>F6RLJF320</v>
          </cell>
          <cell r="BH13854">
            <v>6.96</v>
          </cell>
        </row>
        <row r="13855">
          <cell r="B13855" t="str">
            <v>F6RLJR194</v>
          </cell>
          <cell r="BH13855">
            <v>33.340000000000003</v>
          </cell>
        </row>
        <row r="13856">
          <cell r="B13856" t="str">
            <v>F6RLJR195</v>
          </cell>
          <cell r="BH13856">
            <v>14.49</v>
          </cell>
        </row>
        <row r="13857">
          <cell r="B13857" t="str">
            <v>F6RLQF189</v>
          </cell>
          <cell r="BH13857">
            <v>11.16</v>
          </cell>
        </row>
        <row r="13858">
          <cell r="B13858" t="str">
            <v>F6RLQF193</v>
          </cell>
          <cell r="BH13858">
            <v>9.3000000000000007</v>
          </cell>
        </row>
        <row r="13859">
          <cell r="B13859" t="str">
            <v>F6RLQF270</v>
          </cell>
          <cell r="BH13859">
            <v>18.79</v>
          </cell>
        </row>
        <row r="13860">
          <cell r="B13860" t="str">
            <v>F6RLQF288</v>
          </cell>
          <cell r="BH13860">
            <v>16.03</v>
          </cell>
        </row>
        <row r="13861">
          <cell r="B13861" t="str">
            <v>F6RLRP320</v>
          </cell>
          <cell r="BH13861">
            <v>4.45</v>
          </cell>
        </row>
        <row r="13862">
          <cell r="B13862" t="str">
            <v>F6RLRP472</v>
          </cell>
          <cell r="BH13862">
            <v>6.22</v>
          </cell>
        </row>
        <row r="13863">
          <cell r="B13863" t="str">
            <v>F6RLRR313</v>
          </cell>
          <cell r="BH13863">
            <v>5.79</v>
          </cell>
        </row>
        <row r="13864">
          <cell r="B13864" t="str">
            <v>F6RLRR314</v>
          </cell>
          <cell r="BH13864">
            <v>10.33</v>
          </cell>
        </row>
        <row r="13865">
          <cell r="B13865" t="str">
            <v>F6RLTQ080</v>
          </cell>
          <cell r="BH13865">
            <v>101.22</v>
          </cell>
        </row>
        <row r="13866">
          <cell r="B13866" t="str">
            <v>F6RLTS195</v>
          </cell>
          <cell r="BH13866">
            <v>23.37</v>
          </cell>
        </row>
        <row r="13867">
          <cell r="B13867" t="str">
            <v>F6RLTS208</v>
          </cell>
          <cell r="BH13867">
            <v>11.71</v>
          </cell>
        </row>
        <row r="13868">
          <cell r="B13868" t="str">
            <v>F6RLTS210</v>
          </cell>
          <cell r="BH13868">
            <v>7.71</v>
          </cell>
        </row>
        <row r="13869">
          <cell r="B13869" t="str">
            <v>F6RLTS213</v>
          </cell>
          <cell r="BH13869">
            <v>8.99</v>
          </cell>
        </row>
        <row r="13870">
          <cell r="B13870" t="str">
            <v>F6RLTS218</v>
          </cell>
          <cell r="BH13870">
            <v>9.14</v>
          </cell>
        </row>
        <row r="13871">
          <cell r="B13871" t="str">
            <v>F6RLTS328</v>
          </cell>
          <cell r="BH13871">
            <v>19.14</v>
          </cell>
        </row>
        <row r="13872">
          <cell r="B13872" t="str">
            <v>F6RLTS456</v>
          </cell>
          <cell r="BH13872">
            <v>14.97</v>
          </cell>
        </row>
        <row r="13873">
          <cell r="B13873" t="str">
            <v>F6RLUC136</v>
          </cell>
          <cell r="BH13873">
            <v>7.18</v>
          </cell>
        </row>
        <row r="13874">
          <cell r="B13874" t="str">
            <v>F6RLUC138</v>
          </cell>
          <cell r="BH13874">
            <v>6.62</v>
          </cell>
        </row>
        <row r="13875">
          <cell r="B13875" t="str">
            <v>F6RLUF166</v>
          </cell>
          <cell r="BH13875">
            <v>15.7</v>
          </cell>
        </row>
        <row r="13876">
          <cell r="B13876" t="str">
            <v>F6RLUF170</v>
          </cell>
          <cell r="BH13876">
            <v>8.52</v>
          </cell>
        </row>
        <row r="13877">
          <cell r="B13877" t="str">
            <v>F6RLUF171</v>
          </cell>
          <cell r="BH13877">
            <v>10.69</v>
          </cell>
        </row>
        <row r="13878">
          <cell r="B13878" t="str">
            <v>F6RLUF175</v>
          </cell>
          <cell r="BH13878">
            <v>6.76</v>
          </cell>
        </row>
        <row r="13879">
          <cell r="B13879" t="str">
            <v>F6RLUF223</v>
          </cell>
          <cell r="BH13879">
            <v>8.69</v>
          </cell>
        </row>
        <row r="13880">
          <cell r="B13880" t="str">
            <v>F6RLUF229</v>
          </cell>
          <cell r="BH13880">
            <v>9.8800000000000008</v>
          </cell>
        </row>
        <row r="13881">
          <cell r="B13881" t="str">
            <v>F6RLUF704</v>
          </cell>
          <cell r="BH13881">
            <v>12.76</v>
          </cell>
        </row>
        <row r="13882">
          <cell r="B13882" t="str">
            <v>F6RLUS148</v>
          </cell>
          <cell r="BH13882">
            <v>9.18</v>
          </cell>
        </row>
        <row r="13883">
          <cell r="B13883" t="str">
            <v>F6RLUS197</v>
          </cell>
          <cell r="BH13883">
            <v>5.61</v>
          </cell>
        </row>
        <row r="13884">
          <cell r="B13884" t="str">
            <v>F6RLUS198</v>
          </cell>
          <cell r="BH13884">
            <v>9.18</v>
          </cell>
        </row>
        <row r="13885">
          <cell r="B13885" t="str">
            <v>F6RLUS199</v>
          </cell>
          <cell r="BH13885">
            <v>8.59</v>
          </cell>
        </row>
        <row r="13886">
          <cell r="B13886" t="str">
            <v>F6RLUS201</v>
          </cell>
          <cell r="BH13886">
            <v>12.19</v>
          </cell>
        </row>
        <row r="13887">
          <cell r="B13887" t="str">
            <v>F6RLUS225</v>
          </cell>
          <cell r="BH13887">
            <v>11.26</v>
          </cell>
        </row>
        <row r="13888">
          <cell r="B13888" t="str">
            <v>F6RLUS226</v>
          </cell>
          <cell r="BH13888">
            <v>9.0299999999999994</v>
          </cell>
        </row>
        <row r="13889">
          <cell r="B13889" t="str">
            <v>F6RLUS236</v>
          </cell>
          <cell r="BH13889">
            <v>6.11</v>
          </cell>
        </row>
        <row r="13890">
          <cell r="B13890" t="str">
            <v>F6RLUS410</v>
          </cell>
          <cell r="BH13890">
            <v>10.33</v>
          </cell>
        </row>
        <row r="13891">
          <cell r="B13891" t="str">
            <v>F6RLUS460</v>
          </cell>
          <cell r="BH13891">
            <v>5.75</v>
          </cell>
        </row>
        <row r="13892">
          <cell r="B13892" t="str">
            <v>F6RLUS478</v>
          </cell>
          <cell r="BH13892">
            <v>22.95</v>
          </cell>
        </row>
        <row r="13893">
          <cell r="B13893" t="str">
            <v>F6RLYS444</v>
          </cell>
          <cell r="BH13893">
            <v>12.29</v>
          </cell>
        </row>
        <row r="13894">
          <cell r="B13894" t="str">
            <v>F6RLYS450</v>
          </cell>
          <cell r="BH13894">
            <v>16.239999999999998</v>
          </cell>
        </row>
        <row r="13895">
          <cell r="B13895" t="str">
            <v>F6RLZA238</v>
          </cell>
          <cell r="BH13895">
            <v>3.22</v>
          </cell>
        </row>
        <row r="13896">
          <cell r="B13896" t="str">
            <v>F6RLZA239</v>
          </cell>
          <cell r="BH13896">
            <v>3.22</v>
          </cell>
        </row>
        <row r="13897">
          <cell r="B13897" t="str">
            <v>F6RLZA240</v>
          </cell>
          <cell r="BH13897">
            <v>3.22</v>
          </cell>
        </row>
        <row r="13898">
          <cell r="B13898" t="str">
            <v>F6RLZX397#</v>
          </cell>
          <cell r="BH13898">
            <v>16.149999999999999</v>
          </cell>
        </row>
        <row r="13899">
          <cell r="B13899" t="str">
            <v>F6RPBA002</v>
          </cell>
          <cell r="BH13899">
            <v>21.59</v>
          </cell>
        </row>
        <row r="13900">
          <cell r="B13900" t="str">
            <v>F6RPCT138</v>
          </cell>
          <cell r="BH13900">
            <v>21.45</v>
          </cell>
        </row>
        <row r="13901">
          <cell r="B13901" t="str">
            <v>F6RPDK301</v>
          </cell>
          <cell r="BH13901">
            <v>7.13</v>
          </cell>
        </row>
        <row r="13902">
          <cell r="B13902" t="str">
            <v>F6RPDK302</v>
          </cell>
          <cell r="BH13902">
            <v>7.65</v>
          </cell>
        </row>
        <row r="13903">
          <cell r="B13903" t="str">
            <v>F6RPDK303</v>
          </cell>
          <cell r="BH13903">
            <v>8.9600000000000009</v>
          </cell>
        </row>
        <row r="13904">
          <cell r="B13904" t="str">
            <v>F6RPDK306</v>
          </cell>
          <cell r="BH13904">
            <v>18.239999999999998</v>
          </cell>
        </row>
        <row r="13905">
          <cell r="B13905" t="str">
            <v>F6RPDK308</v>
          </cell>
          <cell r="BH13905">
            <v>6.71</v>
          </cell>
        </row>
        <row r="13906">
          <cell r="B13906" t="str">
            <v>F6RPDK310</v>
          </cell>
          <cell r="BH13906">
            <v>11.33</v>
          </cell>
        </row>
        <row r="13907">
          <cell r="B13907" t="str">
            <v>F6RPDK311</v>
          </cell>
          <cell r="BH13907">
            <v>13.6</v>
          </cell>
        </row>
        <row r="13908">
          <cell r="B13908" t="str">
            <v>F6RPDK324</v>
          </cell>
          <cell r="BH13908">
            <v>17.95</v>
          </cell>
        </row>
        <row r="13909">
          <cell r="B13909" t="str">
            <v>F6RPDQ255</v>
          </cell>
          <cell r="BH13909">
            <v>79.52</v>
          </cell>
        </row>
        <row r="13910">
          <cell r="B13910" t="str">
            <v>F6RPUK003</v>
          </cell>
          <cell r="BH13910">
            <v>28.65</v>
          </cell>
        </row>
        <row r="13911">
          <cell r="B13911" t="str">
            <v>F6RPUK316</v>
          </cell>
          <cell r="BH13911">
            <v>8.99</v>
          </cell>
        </row>
        <row r="13912">
          <cell r="B13912" t="str">
            <v>F6RPUK317</v>
          </cell>
          <cell r="BH13912">
            <v>10.02</v>
          </cell>
        </row>
        <row r="13913">
          <cell r="B13913" t="str">
            <v>F6RPUK319</v>
          </cell>
          <cell r="BH13913">
            <v>8.4499999999999993</v>
          </cell>
        </row>
        <row r="13914">
          <cell r="B13914" t="str">
            <v>F6RPUK320</v>
          </cell>
          <cell r="BH13914">
            <v>8.4499999999999993</v>
          </cell>
        </row>
        <row r="13915">
          <cell r="B13915" t="str">
            <v>F6RPUK322</v>
          </cell>
          <cell r="BH13915">
            <v>9.59</v>
          </cell>
        </row>
        <row r="13916">
          <cell r="B13916" t="str">
            <v>F6RPUK324</v>
          </cell>
          <cell r="BH13916">
            <v>13.25</v>
          </cell>
        </row>
        <row r="13917">
          <cell r="B13917" t="str">
            <v>F6RPUK326</v>
          </cell>
          <cell r="BH13917">
            <v>8.85</v>
          </cell>
        </row>
        <row r="13918">
          <cell r="B13918" t="str">
            <v>F6RPUK328</v>
          </cell>
          <cell r="BH13918">
            <v>8.43</v>
          </cell>
        </row>
        <row r="13919">
          <cell r="B13919" t="str">
            <v>F6RPUK329</v>
          </cell>
          <cell r="BH13919">
            <v>9.8800000000000008</v>
          </cell>
        </row>
        <row r="13920">
          <cell r="B13920" t="str">
            <v>F6RPUK330</v>
          </cell>
          <cell r="BH13920">
            <v>19.77</v>
          </cell>
        </row>
        <row r="13921">
          <cell r="B13921" t="str">
            <v>F6RPUK334</v>
          </cell>
          <cell r="BH13921">
            <v>21.03</v>
          </cell>
        </row>
        <row r="13922">
          <cell r="B13922" t="str">
            <v>F6RPUK346</v>
          </cell>
          <cell r="BH13922">
            <v>15.66</v>
          </cell>
        </row>
        <row r="13923">
          <cell r="B13923" t="str">
            <v>F6RPUQ060</v>
          </cell>
          <cell r="BH13923">
            <v>49.74</v>
          </cell>
        </row>
        <row r="13924">
          <cell r="B13924" t="str">
            <v>F6RPUQ062</v>
          </cell>
          <cell r="BH13924">
            <v>44.61</v>
          </cell>
        </row>
        <row r="13925">
          <cell r="B13925" t="str">
            <v>F6RPUQ252</v>
          </cell>
          <cell r="BH13925">
            <v>33.700000000000003</v>
          </cell>
        </row>
        <row r="13926">
          <cell r="B13926" t="str">
            <v>F6RPWQ135</v>
          </cell>
          <cell r="BH13926">
            <v>2.88</v>
          </cell>
        </row>
        <row r="13927">
          <cell r="B13927" t="str">
            <v>F6RPZS031</v>
          </cell>
          <cell r="BH13927" t="e">
            <v>#N/A</v>
          </cell>
        </row>
        <row r="13928">
          <cell r="B13928" t="str">
            <v>F6RPZS032</v>
          </cell>
          <cell r="BH13928" t="e">
            <v>#N/A</v>
          </cell>
        </row>
        <row r="13929">
          <cell r="B13929" t="str">
            <v>F6RRAF024</v>
          </cell>
          <cell r="BH13929">
            <v>25.33</v>
          </cell>
        </row>
        <row r="13930">
          <cell r="B13930" t="str">
            <v>F6RRAF095</v>
          </cell>
          <cell r="BH13930">
            <v>143.15</v>
          </cell>
        </row>
        <row r="13931">
          <cell r="B13931" t="str">
            <v>F6RXCQ312</v>
          </cell>
          <cell r="BH13931">
            <v>61.31</v>
          </cell>
        </row>
        <row r="13932">
          <cell r="B13932" t="str">
            <v>F6RXCQ313</v>
          </cell>
          <cell r="BH13932">
            <v>66.099999999999994</v>
          </cell>
        </row>
        <row r="13933">
          <cell r="B13933" t="str">
            <v>F6RXCQ314</v>
          </cell>
          <cell r="BH13933">
            <v>83.84</v>
          </cell>
        </row>
        <row r="13934">
          <cell r="B13934" t="str">
            <v>F6RXDQ057</v>
          </cell>
          <cell r="BH13934">
            <v>48.76</v>
          </cell>
        </row>
        <row r="13935">
          <cell r="B13935" t="str">
            <v>F6RXGQ003</v>
          </cell>
          <cell r="BH13935">
            <v>73.989999999999995</v>
          </cell>
        </row>
        <row r="13936">
          <cell r="B13936" t="str">
            <v>F6RXGQ087</v>
          </cell>
          <cell r="BH13936">
            <v>92.99</v>
          </cell>
        </row>
        <row r="13937">
          <cell r="B13937" t="str">
            <v>F6RXJR097</v>
          </cell>
          <cell r="BH13937">
            <v>134.18</v>
          </cell>
        </row>
        <row r="13938">
          <cell r="B13938" t="str">
            <v>F6RXRG081</v>
          </cell>
          <cell r="BH13938">
            <v>34.53</v>
          </cell>
        </row>
        <row r="13939">
          <cell r="B13939" t="str">
            <v>F6RXRQ058</v>
          </cell>
          <cell r="BH13939">
            <v>63.25</v>
          </cell>
        </row>
        <row r="13940">
          <cell r="B13940" t="str">
            <v>F6RXUQ251</v>
          </cell>
          <cell r="BH13940">
            <v>54.9</v>
          </cell>
        </row>
        <row r="13941">
          <cell r="B13941" t="str">
            <v>F6RXUQ323</v>
          </cell>
          <cell r="BH13941">
            <v>34.590000000000003</v>
          </cell>
        </row>
        <row r="13942">
          <cell r="B13942" t="str">
            <v>F6RXUQ325</v>
          </cell>
          <cell r="BH13942">
            <v>22.56</v>
          </cell>
        </row>
        <row r="13943">
          <cell r="B13943" t="str">
            <v>F6RXUQ327</v>
          </cell>
          <cell r="BH13943">
            <v>26.65</v>
          </cell>
        </row>
        <row r="13944">
          <cell r="B13944" t="str">
            <v>F6RXUQ328</v>
          </cell>
          <cell r="BH13944">
            <v>26.65</v>
          </cell>
        </row>
        <row r="13945">
          <cell r="B13945" t="str">
            <v>F6RXUQ333</v>
          </cell>
          <cell r="BH13945">
            <v>33.78</v>
          </cell>
        </row>
        <row r="13946">
          <cell r="B13946" t="str">
            <v>F6RXUQ402</v>
          </cell>
          <cell r="BH13946">
            <v>25.43</v>
          </cell>
        </row>
        <row r="13947">
          <cell r="B13947" t="str">
            <v>F6RXUQ403</v>
          </cell>
          <cell r="BH13947">
            <v>32.71</v>
          </cell>
        </row>
        <row r="13948">
          <cell r="B13948" t="str">
            <v>F6RXUQ411</v>
          </cell>
          <cell r="BH13948">
            <v>38.729999999999997</v>
          </cell>
        </row>
        <row r="13949">
          <cell r="B13949" t="str">
            <v>F6RXUS259</v>
          </cell>
          <cell r="BH13949">
            <v>33.67</v>
          </cell>
        </row>
        <row r="13950">
          <cell r="B13950" t="str">
            <v>F6RXZA006</v>
          </cell>
          <cell r="BH13950">
            <v>3.91</v>
          </cell>
        </row>
        <row r="13951">
          <cell r="B13951" t="str">
            <v>F6RXZG081S</v>
          </cell>
          <cell r="BH13951">
            <v>4.95</v>
          </cell>
        </row>
        <row r="13952">
          <cell r="B13952" t="str">
            <v>F6RXZG082S</v>
          </cell>
          <cell r="BH13952">
            <v>4.95</v>
          </cell>
        </row>
        <row r="13953">
          <cell r="B13953" t="str">
            <v>F6RXZG083S</v>
          </cell>
          <cell r="BH13953">
            <v>4.57</v>
          </cell>
        </row>
        <row r="13954">
          <cell r="B13954" t="str">
            <v>F6RXZG084S</v>
          </cell>
          <cell r="BH13954">
            <v>5.64</v>
          </cell>
        </row>
        <row r="13955">
          <cell r="B13955" t="str">
            <v>F6RXZG085S</v>
          </cell>
          <cell r="BH13955">
            <v>8.27</v>
          </cell>
        </row>
        <row r="13956">
          <cell r="B13956" t="str">
            <v>F6RXZS122</v>
          </cell>
          <cell r="BH13956">
            <v>7.43</v>
          </cell>
        </row>
        <row r="13957">
          <cell r="B13957" t="str">
            <v>F6RXZS123</v>
          </cell>
          <cell r="BH13957">
            <v>7.43</v>
          </cell>
        </row>
        <row r="13958">
          <cell r="B13958" t="str">
            <v>F6RXZS124</v>
          </cell>
          <cell r="BH13958">
            <v>7.89</v>
          </cell>
        </row>
        <row r="13959">
          <cell r="B13959" t="str">
            <v>F6RXZS312</v>
          </cell>
          <cell r="BH13959">
            <v>15.8</v>
          </cell>
        </row>
        <row r="13960">
          <cell r="B13960" t="str">
            <v>F6RXZS313</v>
          </cell>
          <cell r="BH13960">
            <v>6.04</v>
          </cell>
        </row>
        <row r="13961">
          <cell r="B13961" t="str">
            <v>F6RXZX061</v>
          </cell>
          <cell r="BH13961">
            <v>4.57</v>
          </cell>
        </row>
        <row r="13962">
          <cell r="B13962" t="str">
            <v>F6RXZX068</v>
          </cell>
          <cell r="BH13962">
            <v>4.57</v>
          </cell>
        </row>
        <row r="13963">
          <cell r="B13963" t="str">
            <v>F6RXZX070</v>
          </cell>
          <cell r="BH13963">
            <v>4.03</v>
          </cell>
        </row>
        <row r="13964">
          <cell r="B13964" t="str">
            <v>F6RXZX071</v>
          </cell>
          <cell r="BH13964">
            <v>4.57</v>
          </cell>
        </row>
        <row r="13965">
          <cell r="B13965" t="str">
            <v>F6RXZX127</v>
          </cell>
          <cell r="BH13965">
            <v>8.69</v>
          </cell>
        </row>
        <row r="13966">
          <cell r="B13966" t="str">
            <v>F6RXZX304</v>
          </cell>
          <cell r="BH13966">
            <v>4.03</v>
          </cell>
        </row>
        <row r="13967">
          <cell r="B13967" t="str">
            <v>F6RXZX308</v>
          </cell>
          <cell r="BH13967">
            <v>4.57</v>
          </cell>
        </row>
        <row r="13968">
          <cell r="B13968" t="str">
            <v>F6RXZZ129</v>
          </cell>
          <cell r="BH13968">
            <v>45.72</v>
          </cell>
        </row>
        <row r="13969">
          <cell r="B13969" t="str">
            <v>F6TCAL044</v>
          </cell>
          <cell r="BH13969">
            <v>90.32</v>
          </cell>
        </row>
        <row r="13970">
          <cell r="B13970" t="str">
            <v>H1GMIN017</v>
          </cell>
          <cell r="BH13970">
            <v>14.37</v>
          </cell>
        </row>
        <row r="13971">
          <cell r="B13971" t="str">
            <v>H1GMIN036</v>
          </cell>
          <cell r="BH13971">
            <v>35.700000000000003</v>
          </cell>
        </row>
        <row r="13972">
          <cell r="B13972" t="str">
            <v>H1GSYN037</v>
          </cell>
          <cell r="BH13972">
            <v>99.27</v>
          </cell>
        </row>
        <row r="13973">
          <cell r="B13973" t="str">
            <v>H1HMIN037</v>
          </cell>
          <cell r="BH13973">
            <v>117.5</v>
          </cell>
        </row>
        <row r="13974">
          <cell r="B13974" t="str">
            <v>HYD101</v>
          </cell>
          <cell r="BH13974">
            <v>7112.39</v>
          </cell>
        </row>
        <row r="13975">
          <cell r="B13975" t="str">
            <v>H2CPAL030</v>
          </cell>
          <cell r="BH13975">
            <v>179.08</v>
          </cell>
        </row>
        <row r="13976">
          <cell r="B13976" t="str">
            <v>H2CPAL046</v>
          </cell>
          <cell r="BH13976">
            <v>116.09</v>
          </cell>
        </row>
        <row r="13977">
          <cell r="B13977" t="str">
            <v>H2CPAL062</v>
          </cell>
          <cell r="BH13977">
            <v>69.23</v>
          </cell>
        </row>
        <row r="13978">
          <cell r="B13978" t="str">
            <v>H2LPAP094</v>
          </cell>
          <cell r="BH13978">
            <v>63.47</v>
          </cell>
        </row>
        <row r="13979">
          <cell r="B13979" t="str">
            <v>J2CMBN119#</v>
          </cell>
          <cell r="BH13979">
            <v>63.75</v>
          </cell>
        </row>
        <row r="13980">
          <cell r="B13980" t="str">
            <v>J2CMBN181</v>
          </cell>
          <cell r="BH13980">
            <v>5.39</v>
          </cell>
        </row>
        <row r="13981">
          <cell r="B13981" t="str">
            <v>J2CMBN280</v>
          </cell>
          <cell r="BH13981">
            <v>4.4400000000000004</v>
          </cell>
        </row>
        <row r="13982">
          <cell r="B13982" t="str">
            <v>J2CMBN289</v>
          </cell>
          <cell r="BH13982">
            <v>41.83</v>
          </cell>
        </row>
        <row r="13983">
          <cell r="B13983" t="str">
            <v>J2CRAN031</v>
          </cell>
          <cell r="BH13983">
            <v>4.16</v>
          </cell>
        </row>
        <row r="13984">
          <cell r="B13984" t="str">
            <v>J2CRAN041</v>
          </cell>
          <cell r="BH13984">
            <v>3.8</v>
          </cell>
        </row>
        <row r="13985">
          <cell r="B13985" t="str">
            <v>J2CRAN071</v>
          </cell>
          <cell r="BH13985">
            <v>5.53</v>
          </cell>
        </row>
        <row r="13986">
          <cell r="B13986" t="str">
            <v>J2CRAN104</v>
          </cell>
          <cell r="BH13986">
            <v>3.64</v>
          </cell>
        </row>
        <row r="13987">
          <cell r="B13987" t="str">
            <v>J2CTCN004</v>
          </cell>
          <cell r="BH13987">
            <v>2</v>
          </cell>
        </row>
        <row r="13988">
          <cell r="B13988" t="str">
            <v>J2CTCN015</v>
          </cell>
          <cell r="BH13988">
            <v>5.63</v>
          </cell>
        </row>
        <row r="13989">
          <cell r="B13989" t="str">
            <v>J2CTCN021</v>
          </cell>
          <cell r="BH13989">
            <v>9.3699999999999992</v>
          </cell>
        </row>
        <row r="13990">
          <cell r="B13990" t="str">
            <v>J2CTCN032</v>
          </cell>
          <cell r="BH13990">
            <v>8.0299999999999994</v>
          </cell>
        </row>
        <row r="13991">
          <cell r="B13991" t="str">
            <v>J2CTCN034</v>
          </cell>
          <cell r="BH13991">
            <v>8.0500000000000007</v>
          </cell>
        </row>
        <row r="13992">
          <cell r="B13992" t="str">
            <v>J2CTCN038</v>
          </cell>
          <cell r="BH13992">
            <v>20.88</v>
          </cell>
        </row>
        <row r="13993">
          <cell r="B13993" t="str">
            <v>J2CTCN052</v>
          </cell>
          <cell r="BH13993">
            <v>4.4000000000000004</v>
          </cell>
        </row>
        <row r="13994">
          <cell r="B13994" t="str">
            <v>J2CTCN054</v>
          </cell>
          <cell r="BH13994">
            <v>3.92</v>
          </cell>
        </row>
        <row r="13995">
          <cell r="B13995" t="str">
            <v>J2CTCN067</v>
          </cell>
          <cell r="BH13995">
            <v>8.99</v>
          </cell>
        </row>
        <row r="13996">
          <cell r="B13996" t="str">
            <v>J2CTCN097</v>
          </cell>
          <cell r="BH13996">
            <v>45.71</v>
          </cell>
        </row>
        <row r="13997">
          <cell r="B13997" t="str">
            <v>J2CTCN115</v>
          </cell>
          <cell r="BH13997">
            <v>12.98</v>
          </cell>
        </row>
        <row r="13998">
          <cell r="B13998" t="str">
            <v>J2CTCN130</v>
          </cell>
          <cell r="BH13998">
            <v>10.82</v>
          </cell>
        </row>
        <row r="13999">
          <cell r="B13999" t="str">
            <v>J2CTCN190</v>
          </cell>
          <cell r="BH13999">
            <v>32.68</v>
          </cell>
        </row>
        <row r="14000">
          <cell r="B14000" t="str">
            <v>J2CTCN229</v>
          </cell>
          <cell r="BH14000">
            <v>45.47</v>
          </cell>
        </row>
        <row r="14001">
          <cell r="B14001" t="str">
            <v>J2CTCN363</v>
          </cell>
          <cell r="BH14001">
            <v>4.01</v>
          </cell>
        </row>
        <row r="14002">
          <cell r="B14002" t="str">
            <v>J2CTCN436</v>
          </cell>
          <cell r="BH14002">
            <v>4.33</v>
          </cell>
        </row>
        <row r="14003">
          <cell r="B14003" t="str">
            <v>J2CTCN437</v>
          </cell>
          <cell r="BH14003">
            <v>6.98</v>
          </cell>
        </row>
        <row r="14004">
          <cell r="B14004" t="str">
            <v>J2CTDF434</v>
          </cell>
          <cell r="BH14004">
            <v>27.98</v>
          </cell>
        </row>
        <row r="14005">
          <cell r="B14005" t="str">
            <v>J2CTEP605</v>
          </cell>
          <cell r="BH14005">
            <v>11.76</v>
          </cell>
        </row>
        <row r="14006">
          <cell r="B14006" t="str">
            <v>J2CTPB166</v>
          </cell>
          <cell r="BH14006">
            <v>3.6</v>
          </cell>
        </row>
        <row r="14007">
          <cell r="B14007" t="str">
            <v>J2CTPB211</v>
          </cell>
          <cell r="BH14007">
            <v>12.17</v>
          </cell>
        </row>
        <row r="14008">
          <cell r="B14008" t="str">
            <v>J2CTPB216</v>
          </cell>
          <cell r="BH14008">
            <v>3.78</v>
          </cell>
        </row>
        <row r="14009">
          <cell r="B14009" t="str">
            <v>J2CTPB253</v>
          </cell>
          <cell r="BH14009">
            <v>3.68</v>
          </cell>
        </row>
        <row r="14010">
          <cell r="B14010" t="str">
            <v>J2CTPB305</v>
          </cell>
          <cell r="BH14010">
            <v>2.0699999999999998</v>
          </cell>
        </row>
        <row r="14011">
          <cell r="B14011" t="str">
            <v>J2CTPB324</v>
          </cell>
          <cell r="BH14011">
            <v>4.1900000000000004</v>
          </cell>
        </row>
        <row r="14012">
          <cell r="B14012" t="str">
            <v>J2CTPB364</v>
          </cell>
          <cell r="BH14012">
            <v>7.81</v>
          </cell>
        </row>
        <row r="14013">
          <cell r="B14013" t="str">
            <v>J2CTPB432</v>
          </cell>
          <cell r="BH14013">
            <v>7.81</v>
          </cell>
        </row>
        <row r="14014">
          <cell r="B14014" t="str">
            <v>J2CTPB444</v>
          </cell>
          <cell r="BH14014">
            <v>8.5299999999999994</v>
          </cell>
        </row>
        <row r="14015">
          <cell r="B14015" t="str">
            <v>J2CTPB457</v>
          </cell>
          <cell r="BH14015">
            <v>5.38</v>
          </cell>
        </row>
        <row r="14016">
          <cell r="B14016" t="str">
            <v>J2CTPB510</v>
          </cell>
          <cell r="BH14016">
            <v>8.68</v>
          </cell>
        </row>
        <row r="14017">
          <cell r="B14017" t="str">
            <v>J2CTPB612</v>
          </cell>
          <cell r="BH14017">
            <v>5.19</v>
          </cell>
        </row>
        <row r="14018">
          <cell r="B14018" t="str">
            <v>J2CTPB660</v>
          </cell>
          <cell r="BH14018">
            <v>17.5</v>
          </cell>
        </row>
        <row r="14019">
          <cell r="B14019" t="str">
            <v>J2CTPC020</v>
          </cell>
          <cell r="BH14019">
            <v>4.9400000000000004</v>
          </cell>
        </row>
        <row r="14020">
          <cell r="B14020" t="str">
            <v>J2CTPC054</v>
          </cell>
          <cell r="BH14020">
            <v>4.43</v>
          </cell>
        </row>
        <row r="14021">
          <cell r="B14021" t="str">
            <v>J2CTPC185</v>
          </cell>
          <cell r="BH14021">
            <v>3.95</v>
          </cell>
        </row>
        <row r="14022">
          <cell r="B14022" t="str">
            <v>J2CTPC376</v>
          </cell>
          <cell r="BH14022">
            <v>3.41</v>
          </cell>
        </row>
        <row r="14023">
          <cell r="B14023" t="str">
            <v>J2CTPC416</v>
          </cell>
          <cell r="BH14023">
            <v>3.39</v>
          </cell>
        </row>
        <row r="14024">
          <cell r="B14024" t="str">
            <v>J2CTPC496</v>
          </cell>
          <cell r="BH14024">
            <v>15.28</v>
          </cell>
        </row>
        <row r="14025">
          <cell r="B14025" t="str">
            <v>J2CTPC677</v>
          </cell>
          <cell r="BH14025">
            <v>12.78</v>
          </cell>
        </row>
        <row r="14026">
          <cell r="B14026" t="str">
            <v>J2CTTL196</v>
          </cell>
          <cell r="BH14026">
            <v>22.15</v>
          </cell>
        </row>
        <row r="14027">
          <cell r="B14027" t="str">
            <v>J2CTTL265</v>
          </cell>
          <cell r="BH14027">
            <v>41.4</v>
          </cell>
        </row>
        <row r="14028">
          <cell r="B14028" t="str">
            <v>J2FENV094</v>
          </cell>
          <cell r="BH14028">
            <v>31.55</v>
          </cell>
        </row>
        <row r="14029">
          <cell r="B14029" t="str">
            <v>J2FENV160</v>
          </cell>
          <cell r="BH14029">
            <v>12.97</v>
          </cell>
        </row>
        <row r="14030">
          <cell r="B14030" t="str">
            <v>J2FENV288</v>
          </cell>
          <cell r="BH14030">
            <v>14.01</v>
          </cell>
        </row>
        <row r="14031">
          <cell r="B14031" t="str">
            <v>J2FENV319</v>
          </cell>
          <cell r="BH14031">
            <v>58.21</v>
          </cell>
        </row>
        <row r="14032">
          <cell r="B14032" t="str">
            <v>J2FENV358</v>
          </cell>
          <cell r="BH14032">
            <v>30.15</v>
          </cell>
        </row>
        <row r="14033">
          <cell r="B14033" t="str">
            <v>J2FENV385</v>
          </cell>
          <cell r="BH14033">
            <v>24.39</v>
          </cell>
        </row>
        <row r="14034">
          <cell r="B14034" t="str">
            <v>J2FENV386</v>
          </cell>
          <cell r="BH14034">
            <v>23.57</v>
          </cell>
        </row>
        <row r="14035">
          <cell r="B14035" t="str">
            <v>J2FENV391</v>
          </cell>
          <cell r="BH14035">
            <v>87.7</v>
          </cell>
        </row>
        <row r="14036">
          <cell r="B14036" t="str">
            <v>J2FENV395</v>
          </cell>
          <cell r="BH14036">
            <v>23.2</v>
          </cell>
        </row>
        <row r="14037">
          <cell r="B14037" t="str">
            <v>J2FENV396</v>
          </cell>
          <cell r="BH14037">
            <v>82.77</v>
          </cell>
        </row>
        <row r="14038">
          <cell r="B14038" t="str">
            <v>J2FENV409</v>
          </cell>
          <cell r="BH14038">
            <v>58.77</v>
          </cell>
        </row>
        <row r="14039">
          <cell r="B14039" t="str">
            <v>J2FENV410</v>
          </cell>
          <cell r="BH14039">
            <v>68.680000000000007</v>
          </cell>
        </row>
        <row r="14040">
          <cell r="B14040" t="str">
            <v>J2FENV416</v>
          </cell>
          <cell r="BH14040">
            <v>19.04</v>
          </cell>
        </row>
        <row r="14041">
          <cell r="B14041" t="str">
            <v>J2FENV418</v>
          </cell>
          <cell r="BH14041">
            <v>19.559999999999999</v>
          </cell>
        </row>
        <row r="14042">
          <cell r="B14042" t="str">
            <v>J2FENV420</v>
          </cell>
          <cell r="BH14042">
            <v>23.09</v>
          </cell>
        </row>
        <row r="14043">
          <cell r="B14043" t="str">
            <v>J2FENV435</v>
          </cell>
          <cell r="BH14043">
            <v>27.65</v>
          </cell>
        </row>
        <row r="14044">
          <cell r="B14044" t="str">
            <v>J2FENV445</v>
          </cell>
          <cell r="BH14044">
            <v>24.03</v>
          </cell>
        </row>
        <row r="14045">
          <cell r="B14045" t="str">
            <v>J2FENV488</v>
          </cell>
          <cell r="BH14045">
            <v>73.849999999999994</v>
          </cell>
        </row>
        <row r="14046">
          <cell r="B14046" t="str">
            <v>J2FENV549</v>
          </cell>
          <cell r="BH14046">
            <v>50.46</v>
          </cell>
        </row>
        <row r="14047">
          <cell r="B14047" t="str">
            <v>J2FENV561</v>
          </cell>
          <cell r="BH14047">
            <v>60.97</v>
          </cell>
        </row>
        <row r="14048">
          <cell r="B14048" t="str">
            <v>J2FENV604</v>
          </cell>
          <cell r="BH14048">
            <v>77.010000000000005</v>
          </cell>
        </row>
        <row r="14049">
          <cell r="B14049" t="str">
            <v>J2FENV622</v>
          </cell>
          <cell r="BH14049">
            <v>33.47</v>
          </cell>
        </row>
        <row r="14050">
          <cell r="B14050" t="str">
            <v>J2FENV638</v>
          </cell>
          <cell r="BH14050">
            <v>42.63</v>
          </cell>
        </row>
        <row r="14051">
          <cell r="B14051" t="str">
            <v>J2FENV654</v>
          </cell>
          <cell r="BH14051">
            <v>43.26</v>
          </cell>
        </row>
        <row r="14052">
          <cell r="B14052" t="str">
            <v>J2FENV660</v>
          </cell>
          <cell r="BH14052">
            <v>47.47</v>
          </cell>
        </row>
        <row r="14053">
          <cell r="B14053" t="str">
            <v>J2FENV665</v>
          </cell>
          <cell r="BH14053">
            <v>31.45</v>
          </cell>
        </row>
        <row r="14054">
          <cell r="B14054" t="str">
            <v>J2FENV694</v>
          </cell>
          <cell r="BH14054">
            <v>33.64</v>
          </cell>
        </row>
        <row r="14055">
          <cell r="B14055" t="str">
            <v>J2FENV695</v>
          </cell>
          <cell r="BH14055">
            <v>91.71</v>
          </cell>
        </row>
        <row r="14056">
          <cell r="B14056" t="str">
            <v>J2FENV999</v>
          </cell>
          <cell r="BH14056">
            <v>39.340000000000003</v>
          </cell>
        </row>
        <row r="14057">
          <cell r="B14057" t="str">
            <v>J2FTCF001</v>
          </cell>
          <cell r="BH14057">
            <v>5.28</v>
          </cell>
        </row>
        <row r="14058">
          <cell r="B14058" t="str">
            <v>J2FTCF008</v>
          </cell>
          <cell r="BH14058">
            <v>3.94</v>
          </cell>
        </row>
        <row r="14059">
          <cell r="B14059" t="str">
            <v>J2FTCF018</v>
          </cell>
          <cell r="BH14059">
            <v>6.8</v>
          </cell>
        </row>
        <row r="14060">
          <cell r="B14060" t="str">
            <v>J2FTCF018#</v>
          </cell>
          <cell r="BH14060">
            <v>6.59</v>
          </cell>
        </row>
        <row r="14061">
          <cell r="B14061" t="str">
            <v>J2FTCF029</v>
          </cell>
          <cell r="BH14061">
            <v>7.73</v>
          </cell>
        </row>
        <row r="14062">
          <cell r="B14062" t="str">
            <v>J2FTCF043</v>
          </cell>
          <cell r="BH14062">
            <v>3.7</v>
          </cell>
        </row>
        <row r="14063">
          <cell r="B14063" t="str">
            <v>J2FTCF051#</v>
          </cell>
          <cell r="BH14063">
            <v>20.41</v>
          </cell>
        </row>
        <row r="14064">
          <cell r="B14064" t="str">
            <v>J2FTCF054</v>
          </cell>
          <cell r="BH14064">
            <v>15.95</v>
          </cell>
        </row>
        <row r="14065">
          <cell r="B14065" t="str">
            <v>J2FTCF101</v>
          </cell>
          <cell r="BH14065">
            <v>9.11</v>
          </cell>
        </row>
        <row r="14066">
          <cell r="B14066" t="str">
            <v>J2FTCF178</v>
          </cell>
          <cell r="BH14066">
            <v>3.9</v>
          </cell>
        </row>
        <row r="14067">
          <cell r="B14067" t="str">
            <v>J2FTCF440</v>
          </cell>
          <cell r="BH14067">
            <v>31.5</v>
          </cell>
        </row>
        <row r="14068">
          <cell r="B14068" t="str">
            <v>J2FTCF449</v>
          </cell>
          <cell r="BH14068">
            <v>4.43</v>
          </cell>
        </row>
        <row r="14069">
          <cell r="B14069" t="str">
            <v>J2FTCS435</v>
          </cell>
          <cell r="BH14069">
            <v>8.26</v>
          </cell>
        </row>
        <row r="14070">
          <cell r="B14070" t="str">
            <v>J2FTDF014</v>
          </cell>
          <cell r="BH14070">
            <v>5.28</v>
          </cell>
        </row>
        <row r="14071">
          <cell r="B14071" t="str">
            <v>J2FTDF027</v>
          </cell>
          <cell r="BH14071">
            <v>5.17</v>
          </cell>
        </row>
        <row r="14072">
          <cell r="B14072" t="str">
            <v>J2FTDF028</v>
          </cell>
          <cell r="BH14072">
            <v>5.17</v>
          </cell>
        </row>
        <row r="14073">
          <cell r="B14073" t="str">
            <v>J2FTDF029</v>
          </cell>
          <cell r="BH14073">
            <v>4.67</v>
          </cell>
        </row>
        <row r="14074">
          <cell r="B14074" t="str">
            <v>J2FTDF035</v>
          </cell>
          <cell r="BH14074">
            <v>4.87</v>
          </cell>
        </row>
        <row r="14075">
          <cell r="B14075" t="str">
            <v>J2FTDF038</v>
          </cell>
          <cell r="BH14075">
            <v>33.61</v>
          </cell>
        </row>
        <row r="14076">
          <cell r="B14076" t="str">
            <v>J2FTDF046</v>
          </cell>
          <cell r="BH14076">
            <v>4.5</v>
          </cell>
        </row>
        <row r="14077">
          <cell r="B14077" t="str">
            <v>J2FTDF059</v>
          </cell>
          <cell r="BH14077">
            <v>4.62</v>
          </cell>
        </row>
        <row r="14078">
          <cell r="B14078" t="str">
            <v>J2FTDF069</v>
          </cell>
          <cell r="BH14078">
            <v>30.94</v>
          </cell>
        </row>
        <row r="14079">
          <cell r="B14079" t="str">
            <v>J2FTDF075</v>
          </cell>
          <cell r="BH14079">
            <v>4.37</v>
          </cell>
        </row>
        <row r="14080">
          <cell r="B14080" t="str">
            <v>J2FTDF078</v>
          </cell>
          <cell r="BH14080">
            <v>4.67</v>
          </cell>
        </row>
        <row r="14081">
          <cell r="B14081" t="str">
            <v>J2FTDF079</v>
          </cell>
          <cell r="BH14081">
            <v>5.13</v>
          </cell>
        </row>
        <row r="14082">
          <cell r="B14082" t="str">
            <v>J2FTDF082</v>
          </cell>
          <cell r="BH14082">
            <v>8.4</v>
          </cell>
        </row>
        <row r="14083">
          <cell r="B14083" t="str">
            <v>J2FTDF094</v>
          </cell>
          <cell r="BH14083">
            <v>4.6399999999999997</v>
          </cell>
        </row>
        <row r="14084">
          <cell r="B14084" t="str">
            <v>J2FTDF098</v>
          </cell>
          <cell r="BH14084">
            <v>5.67</v>
          </cell>
        </row>
        <row r="14085">
          <cell r="B14085" t="str">
            <v>J2FTDF106</v>
          </cell>
          <cell r="BH14085">
            <v>5.13</v>
          </cell>
        </row>
        <row r="14086">
          <cell r="B14086" t="str">
            <v>J2FTDF121</v>
          </cell>
          <cell r="BH14086">
            <v>5.6</v>
          </cell>
        </row>
        <row r="14087">
          <cell r="B14087" t="str">
            <v>J2FTDF125</v>
          </cell>
          <cell r="BH14087">
            <v>11.24</v>
          </cell>
        </row>
        <row r="14088">
          <cell r="B14088" t="str">
            <v>J2FTDF133</v>
          </cell>
          <cell r="BH14088">
            <v>5.67</v>
          </cell>
        </row>
        <row r="14089">
          <cell r="B14089" t="str">
            <v>J2FTDF138</v>
          </cell>
          <cell r="BH14089">
            <v>3.79</v>
          </cell>
        </row>
        <row r="14090">
          <cell r="B14090" t="str">
            <v>J2FTDF153</v>
          </cell>
          <cell r="BH14090">
            <v>6</v>
          </cell>
        </row>
        <row r="14091">
          <cell r="B14091" t="str">
            <v>J2FTDF155</v>
          </cell>
          <cell r="BH14091">
            <v>5.0599999999999996</v>
          </cell>
        </row>
        <row r="14092">
          <cell r="B14092" t="str">
            <v>J2FTDF160</v>
          </cell>
          <cell r="BH14092">
            <v>4.13</v>
          </cell>
        </row>
        <row r="14093">
          <cell r="B14093" t="str">
            <v>J2FTDF177</v>
          </cell>
          <cell r="BH14093">
            <v>6.01</v>
          </cell>
        </row>
        <row r="14094">
          <cell r="B14094" t="str">
            <v>J2FTDF200</v>
          </cell>
          <cell r="BH14094">
            <v>57.06</v>
          </cell>
        </row>
        <row r="14095">
          <cell r="B14095" t="str">
            <v>J2FTDF202</v>
          </cell>
          <cell r="BH14095">
            <v>10.8</v>
          </cell>
        </row>
        <row r="14096">
          <cell r="B14096" t="str">
            <v>J2FTDF216</v>
          </cell>
          <cell r="BH14096">
            <v>11.41</v>
          </cell>
        </row>
        <row r="14097">
          <cell r="B14097" t="str">
            <v>J2FTDF239</v>
          </cell>
          <cell r="BH14097">
            <v>5.67</v>
          </cell>
        </row>
        <row r="14098">
          <cell r="B14098" t="str">
            <v>J2FTDF258</v>
          </cell>
          <cell r="BH14098">
            <v>20.010000000000002</v>
          </cell>
        </row>
        <row r="14099">
          <cell r="B14099" t="str">
            <v>J2FTDF273</v>
          </cell>
          <cell r="BH14099">
            <v>6.1</v>
          </cell>
        </row>
        <row r="14100">
          <cell r="B14100" t="str">
            <v>J2FTDF279</v>
          </cell>
          <cell r="BH14100">
            <v>12.01</v>
          </cell>
        </row>
        <row r="14101">
          <cell r="B14101" t="str">
            <v>J2FTDF298</v>
          </cell>
          <cell r="BH14101">
            <v>12.73</v>
          </cell>
        </row>
        <row r="14102">
          <cell r="B14102" t="str">
            <v>J2FTDF341</v>
          </cell>
          <cell r="BH14102">
            <v>11.51</v>
          </cell>
        </row>
        <row r="14103">
          <cell r="B14103" t="str">
            <v>J2FTDF410</v>
          </cell>
          <cell r="BH14103">
            <v>13.04</v>
          </cell>
        </row>
        <row r="14104">
          <cell r="B14104" t="str">
            <v>J2FTDF416</v>
          </cell>
          <cell r="BH14104">
            <v>12.71</v>
          </cell>
        </row>
        <row r="14105">
          <cell r="B14105" t="str">
            <v>J2FTDF445</v>
          </cell>
          <cell r="BH14105">
            <v>19.3</v>
          </cell>
        </row>
        <row r="14106">
          <cell r="B14106" t="str">
            <v>J2FTDF453</v>
          </cell>
          <cell r="BH14106">
            <v>30.34</v>
          </cell>
        </row>
        <row r="14107">
          <cell r="B14107" t="str">
            <v>J2FTDF472</v>
          </cell>
          <cell r="BH14107">
            <v>31.53</v>
          </cell>
        </row>
        <row r="14108">
          <cell r="B14108" t="str">
            <v>J2FTDF480</v>
          </cell>
          <cell r="BH14108">
            <v>22.72</v>
          </cell>
        </row>
        <row r="14109">
          <cell r="B14109" t="str">
            <v>J2FTDF526</v>
          </cell>
          <cell r="BH14109">
            <v>15.27</v>
          </cell>
        </row>
        <row r="14110">
          <cell r="B14110" t="str">
            <v>J2FTDF603</v>
          </cell>
          <cell r="BH14110">
            <v>35.76</v>
          </cell>
        </row>
        <row r="14111">
          <cell r="B14111" t="str">
            <v>J2FTDF638</v>
          </cell>
          <cell r="BH14111">
            <v>13.88</v>
          </cell>
        </row>
        <row r="14112">
          <cell r="B14112" t="str">
            <v>J2FTDF702</v>
          </cell>
          <cell r="BH14112">
            <v>98.77</v>
          </cell>
        </row>
        <row r="14113">
          <cell r="B14113" t="str">
            <v>J2FTDF999</v>
          </cell>
          <cell r="BH14113">
            <v>2.89</v>
          </cell>
        </row>
        <row r="14114">
          <cell r="B14114" t="str">
            <v>J2NBAN045</v>
          </cell>
          <cell r="BH14114">
            <v>8.6300000000000008</v>
          </cell>
        </row>
        <row r="14115">
          <cell r="B14115" t="str">
            <v>J2YJPR017</v>
          </cell>
          <cell r="BH14115">
            <v>7.42</v>
          </cell>
        </row>
        <row r="14116">
          <cell r="B14116" t="str">
            <v>J2YJPR018</v>
          </cell>
          <cell r="BH14116">
            <v>18.29</v>
          </cell>
        </row>
        <row r="14117">
          <cell r="B14117" t="str">
            <v>J3ETOR004</v>
          </cell>
          <cell r="BH14117">
            <v>7.63</v>
          </cell>
        </row>
        <row r="14118">
          <cell r="B14118" t="str">
            <v>J3ETOR012</v>
          </cell>
          <cell r="BH14118">
            <v>1.95</v>
          </cell>
        </row>
        <row r="14119">
          <cell r="B14119" t="str">
            <v>J3ETOR018#</v>
          </cell>
          <cell r="BH14119">
            <v>7.95</v>
          </cell>
        </row>
        <row r="14120">
          <cell r="B14120" t="str">
            <v>J3ETOR023</v>
          </cell>
          <cell r="BH14120">
            <v>12.61</v>
          </cell>
        </row>
        <row r="14121">
          <cell r="B14121" t="str">
            <v>J3ETOR030</v>
          </cell>
          <cell r="BH14121">
            <v>4.92</v>
          </cell>
        </row>
        <row r="14122">
          <cell r="B14122" t="str">
            <v>J3ETOR038</v>
          </cell>
          <cell r="BH14122">
            <v>4.29</v>
          </cell>
        </row>
        <row r="14123">
          <cell r="B14123" t="str">
            <v>J3ETOR040</v>
          </cell>
          <cell r="BH14123" t="e">
            <v>#N/A</v>
          </cell>
        </row>
        <row r="14124">
          <cell r="B14124" t="str">
            <v>J3ETOR046</v>
          </cell>
          <cell r="BH14124">
            <v>8.23</v>
          </cell>
        </row>
        <row r="14125">
          <cell r="B14125" t="str">
            <v>J3ETOR051</v>
          </cell>
          <cell r="BH14125">
            <v>3.79</v>
          </cell>
        </row>
        <row r="14126">
          <cell r="B14126" t="str">
            <v>J3ETOR097</v>
          </cell>
          <cell r="BH14126">
            <v>15.4</v>
          </cell>
        </row>
        <row r="14127">
          <cell r="B14127" t="str">
            <v>J3ETOR149</v>
          </cell>
          <cell r="BH14127">
            <v>5.67</v>
          </cell>
        </row>
        <row r="14128">
          <cell r="B14128" t="str">
            <v>J3STKL002</v>
          </cell>
          <cell r="BH14128">
            <v>37.65</v>
          </cell>
        </row>
        <row r="14129">
          <cell r="B14129" t="str">
            <v>J3STKL005</v>
          </cell>
          <cell r="BH14129">
            <v>31.72</v>
          </cell>
        </row>
        <row r="14130">
          <cell r="B14130" t="str">
            <v>J3STKL008</v>
          </cell>
          <cell r="BH14130">
            <v>66.56</v>
          </cell>
        </row>
        <row r="14131">
          <cell r="B14131" t="str">
            <v>J3STKL011</v>
          </cell>
          <cell r="BH14131">
            <v>41.84</v>
          </cell>
        </row>
        <row r="14132">
          <cell r="B14132" t="str">
            <v>J3STKL014</v>
          </cell>
          <cell r="BH14132">
            <v>48.21</v>
          </cell>
        </row>
        <row r="14133">
          <cell r="B14133" t="str">
            <v>J3STKL018</v>
          </cell>
          <cell r="BH14133">
            <v>59</v>
          </cell>
        </row>
        <row r="14134">
          <cell r="B14134" t="str">
            <v>J3STKL019</v>
          </cell>
          <cell r="BH14134">
            <v>62.6</v>
          </cell>
        </row>
        <row r="14135">
          <cell r="B14135" t="str">
            <v>J3STKL026</v>
          </cell>
          <cell r="BH14135">
            <v>38.61</v>
          </cell>
        </row>
        <row r="14136">
          <cell r="B14136" t="str">
            <v>J3STKL027</v>
          </cell>
          <cell r="BH14136">
            <v>35.299999999999997</v>
          </cell>
        </row>
        <row r="14137">
          <cell r="B14137" t="str">
            <v>J3STKL028</v>
          </cell>
          <cell r="BH14137">
            <v>29.62</v>
          </cell>
        </row>
        <row r="14138">
          <cell r="B14138" t="str">
            <v>J3STKL030</v>
          </cell>
          <cell r="BH14138">
            <v>92.93</v>
          </cell>
        </row>
        <row r="14139">
          <cell r="B14139" t="str">
            <v>J3STKL032</v>
          </cell>
          <cell r="BH14139">
            <v>57.55</v>
          </cell>
        </row>
        <row r="14140">
          <cell r="B14140" t="str">
            <v>J3STKL034</v>
          </cell>
          <cell r="BH14140">
            <v>27.94</v>
          </cell>
        </row>
        <row r="14141">
          <cell r="B14141" t="str">
            <v>J3STKL035</v>
          </cell>
          <cell r="BH14141">
            <v>35.21</v>
          </cell>
        </row>
        <row r="14142">
          <cell r="B14142" t="str">
            <v>J3STKL038</v>
          </cell>
          <cell r="BH14142">
            <v>94.56</v>
          </cell>
        </row>
        <row r="14143">
          <cell r="B14143" t="str">
            <v>J3STKL039</v>
          </cell>
          <cell r="BH14143">
            <v>67.47</v>
          </cell>
        </row>
        <row r="14144">
          <cell r="B14144" t="str">
            <v>J3STKL045</v>
          </cell>
          <cell r="BH14144">
            <v>53.99</v>
          </cell>
        </row>
        <row r="14145">
          <cell r="B14145" t="str">
            <v>J3STKL046</v>
          </cell>
          <cell r="BH14145">
            <v>36.770000000000003</v>
          </cell>
        </row>
        <row r="14146">
          <cell r="B14146" t="str">
            <v>J3STKL069</v>
          </cell>
          <cell r="BH14146">
            <v>40.26</v>
          </cell>
        </row>
        <row r="14147">
          <cell r="B14147" t="str">
            <v>J3STKL070</v>
          </cell>
          <cell r="BH14147">
            <v>86.77</v>
          </cell>
        </row>
        <row r="14148">
          <cell r="B14148" t="str">
            <v>J3STKL075</v>
          </cell>
          <cell r="BH14148">
            <v>46.78</v>
          </cell>
        </row>
        <row r="14149">
          <cell r="B14149" t="str">
            <v>J3STKL078</v>
          </cell>
          <cell r="BH14149">
            <v>42.6</v>
          </cell>
        </row>
        <row r="14150">
          <cell r="B14150" t="str">
            <v>J3STKL082</v>
          </cell>
          <cell r="BH14150">
            <v>34.700000000000003</v>
          </cell>
        </row>
        <row r="14151">
          <cell r="B14151" t="str">
            <v>J3STKL094</v>
          </cell>
          <cell r="BH14151">
            <v>37.57</v>
          </cell>
        </row>
        <row r="14152">
          <cell r="B14152" t="str">
            <v>J3STKL102</v>
          </cell>
          <cell r="BH14152">
            <v>34.56</v>
          </cell>
        </row>
        <row r="14153">
          <cell r="B14153" t="str">
            <v>J3STKL106</v>
          </cell>
          <cell r="BH14153">
            <v>57.58</v>
          </cell>
        </row>
        <row r="14154">
          <cell r="B14154" t="str">
            <v>J3STKL121</v>
          </cell>
          <cell r="BH14154">
            <v>39.4</v>
          </cell>
        </row>
        <row r="14155">
          <cell r="B14155" t="str">
            <v>J3STKL138</v>
          </cell>
          <cell r="BH14155">
            <v>79.12</v>
          </cell>
        </row>
        <row r="14156">
          <cell r="B14156" t="str">
            <v>J3STKL160</v>
          </cell>
          <cell r="BH14156">
            <v>33.04</v>
          </cell>
        </row>
        <row r="14157">
          <cell r="B14157" t="str">
            <v>J3STKL174</v>
          </cell>
          <cell r="BH14157">
            <v>113.59</v>
          </cell>
        </row>
        <row r="14158">
          <cell r="B14158" t="str">
            <v>J3STKL177</v>
          </cell>
          <cell r="BH14158">
            <v>78.13</v>
          </cell>
        </row>
        <row r="14159">
          <cell r="B14159" t="str">
            <v>J3STKL197</v>
          </cell>
          <cell r="BH14159">
            <v>47.65</v>
          </cell>
        </row>
        <row r="14160">
          <cell r="B14160" t="str">
            <v>J3STKL239</v>
          </cell>
          <cell r="BH14160">
            <v>38.53</v>
          </cell>
        </row>
        <row r="14161">
          <cell r="B14161" t="str">
            <v>J3STKL340</v>
          </cell>
          <cell r="BH14161">
            <v>92.04</v>
          </cell>
        </row>
        <row r="14162">
          <cell r="B14162" t="str">
            <v>J3STKL631</v>
          </cell>
          <cell r="BH14162">
            <v>298.94</v>
          </cell>
        </row>
        <row r="14163">
          <cell r="B14163" t="str">
            <v>J3STKL981</v>
          </cell>
          <cell r="BH14163">
            <v>65.760000000000005</v>
          </cell>
        </row>
        <row r="14164">
          <cell r="B14164" t="str">
            <v>J3TBNS187</v>
          </cell>
          <cell r="BH14164">
            <v>184.18</v>
          </cell>
        </row>
        <row r="14165">
          <cell r="B14165" t="str">
            <v>J3TBNS196</v>
          </cell>
          <cell r="BH14165">
            <v>302.31</v>
          </cell>
        </row>
        <row r="14166">
          <cell r="B14166" t="str">
            <v>J3TBNS200</v>
          </cell>
          <cell r="BH14166">
            <v>190.81</v>
          </cell>
        </row>
        <row r="14167">
          <cell r="B14167" t="str">
            <v>J3TPRF018</v>
          </cell>
          <cell r="BH14167">
            <v>31.92</v>
          </cell>
        </row>
        <row r="14168">
          <cell r="B14168" t="str">
            <v>J3TPRF125</v>
          </cell>
          <cell r="BH14168">
            <v>19.989999999999998</v>
          </cell>
        </row>
        <row r="14169">
          <cell r="B14169" t="str">
            <v>J3TPRF144</v>
          </cell>
          <cell r="BH14169">
            <v>25.7</v>
          </cell>
        </row>
        <row r="14170">
          <cell r="B14170" t="str">
            <v>J3TPRF162</v>
          </cell>
          <cell r="BH14170">
            <v>26.59</v>
          </cell>
        </row>
        <row r="14171">
          <cell r="B14171" t="str">
            <v>J3TSEG116</v>
          </cell>
          <cell r="BH14171">
            <v>41.66</v>
          </cell>
        </row>
        <row r="14172">
          <cell r="B14172" t="str">
            <v>J3TSEG121</v>
          </cell>
          <cell r="BH14172">
            <v>16.88</v>
          </cell>
        </row>
        <row r="14173">
          <cell r="B14173" t="str">
            <v>J3TSEG170</v>
          </cell>
          <cell r="BH14173">
            <v>42.38</v>
          </cell>
        </row>
        <row r="14174">
          <cell r="B14174" t="str">
            <v>J3TSEG193</v>
          </cell>
          <cell r="BH14174">
            <v>30.14</v>
          </cell>
        </row>
        <row r="14175">
          <cell r="B14175" t="str">
            <v>J3TTCN006</v>
          </cell>
          <cell r="BH14175">
            <v>6.07</v>
          </cell>
        </row>
        <row r="14176">
          <cell r="B14176" t="str">
            <v>J3TTCN007</v>
          </cell>
          <cell r="BH14176">
            <v>2.81</v>
          </cell>
        </row>
        <row r="14177">
          <cell r="B14177" t="str">
            <v>J3TTCN009</v>
          </cell>
          <cell r="BH14177">
            <v>2.23</v>
          </cell>
        </row>
        <row r="14178">
          <cell r="B14178" t="str">
            <v>J3TTCN011#</v>
          </cell>
          <cell r="BH14178">
            <v>7.23</v>
          </cell>
        </row>
        <row r="14179">
          <cell r="B14179" t="str">
            <v>J3TTCN118</v>
          </cell>
          <cell r="BH14179">
            <v>11.42</v>
          </cell>
        </row>
        <row r="14180">
          <cell r="B14180" t="str">
            <v>J4BRND032</v>
          </cell>
          <cell r="BH14180">
            <v>0.36</v>
          </cell>
        </row>
        <row r="14181">
          <cell r="B14181" t="str">
            <v>J4BRND039</v>
          </cell>
          <cell r="BH14181">
            <v>0.78</v>
          </cell>
        </row>
        <row r="14182">
          <cell r="B14182" t="str">
            <v>K1RARP042</v>
          </cell>
          <cell r="BH14182">
            <v>1068.1600000000001</v>
          </cell>
        </row>
        <row r="14183">
          <cell r="B14183" t="str">
            <v>K1RARP170</v>
          </cell>
          <cell r="BH14183">
            <v>1364.73</v>
          </cell>
        </row>
        <row r="14184">
          <cell r="B14184" t="str">
            <v>K2CSML207</v>
          </cell>
          <cell r="BH14184">
            <v>114.92</v>
          </cell>
        </row>
        <row r="14185">
          <cell r="B14185" t="str">
            <v>K2CSML337</v>
          </cell>
          <cell r="BH14185">
            <v>35.83</v>
          </cell>
        </row>
        <row r="14186">
          <cell r="B14186" t="str">
            <v>K2CSML389</v>
          </cell>
          <cell r="BH14186">
            <v>77.37</v>
          </cell>
        </row>
        <row r="14187">
          <cell r="B14187" t="str">
            <v>K3AELA137</v>
          </cell>
          <cell r="BH14187">
            <v>326.49</v>
          </cell>
        </row>
        <row r="14188">
          <cell r="B14188" t="str">
            <v>K3AELA204</v>
          </cell>
          <cell r="BH14188">
            <v>141.41</v>
          </cell>
        </row>
        <row r="14189">
          <cell r="B14189" t="str">
            <v>K3AELA287</v>
          </cell>
          <cell r="BH14189">
            <v>196.29</v>
          </cell>
        </row>
        <row r="14190">
          <cell r="B14190" t="str">
            <v>K3VELE019AT</v>
          </cell>
          <cell r="BH14190">
            <v>1195.29</v>
          </cell>
        </row>
        <row r="14191">
          <cell r="B14191" t="str">
            <v>K4CATR217#</v>
          </cell>
          <cell r="BH14191">
            <v>12.11</v>
          </cell>
        </row>
        <row r="14192">
          <cell r="B14192" t="str">
            <v>K4CATR738#</v>
          </cell>
          <cell r="BH14192">
            <v>13.96</v>
          </cell>
        </row>
        <row r="14193">
          <cell r="B14193" t="str">
            <v>K4CATR739#</v>
          </cell>
          <cell r="BH14193">
            <v>20.89</v>
          </cell>
        </row>
        <row r="14194">
          <cell r="B14194" t="str">
            <v>K4CATR771</v>
          </cell>
          <cell r="BH14194">
            <v>10.85</v>
          </cell>
        </row>
        <row r="14195">
          <cell r="B14195" t="str">
            <v>K4CDRP777</v>
          </cell>
          <cell r="BH14195">
            <v>314.93</v>
          </cell>
        </row>
        <row r="14196">
          <cell r="B14196" t="str">
            <v>K4CSRP736</v>
          </cell>
          <cell r="BH14196">
            <v>52.65</v>
          </cell>
        </row>
        <row r="14197">
          <cell r="B14197" t="str">
            <v>K4CSRP737</v>
          </cell>
          <cell r="BH14197">
            <v>194.92</v>
          </cell>
        </row>
        <row r="14198">
          <cell r="B14198" t="str">
            <v>K4CSRP779</v>
          </cell>
          <cell r="BH14198">
            <v>208.97</v>
          </cell>
        </row>
        <row r="14199">
          <cell r="B14199" t="str">
            <v>K4CSRP796</v>
          </cell>
          <cell r="BH14199">
            <v>444.12</v>
          </cell>
        </row>
        <row r="14200">
          <cell r="B14200" t="str">
            <v>K4CSRP810</v>
          </cell>
          <cell r="BH14200">
            <v>104.27</v>
          </cell>
        </row>
        <row r="14201">
          <cell r="B14201" t="str">
            <v>K4CSRP812</v>
          </cell>
          <cell r="BH14201">
            <v>44.58</v>
          </cell>
        </row>
        <row r="14202">
          <cell r="B14202" t="str">
            <v>K5VPCA344</v>
          </cell>
          <cell r="BH14202">
            <v>244.46</v>
          </cell>
        </row>
        <row r="14203">
          <cell r="B14203" t="str">
            <v>K6CABC033</v>
          </cell>
          <cell r="BH14203" t="e">
            <v>#N/A</v>
          </cell>
        </row>
        <row r="14204">
          <cell r="B14204" t="str">
            <v>K6CABC033#</v>
          </cell>
          <cell r="BH14204">
            <v>45.54</v>
          </cell>
        </row>
        <row r="14205">
          <cell r="B14205" t="str">
            <v>K6EKSD020</v>
          </cell>
          <cell r="BH14205" t="e">
            <v>#N/A</v>
          </cell>
        </row>
        <row r="14206">
          <cell r="B14206" t="str">
            <v>K6GBAP179</v>
          </cell>
          <cell r="BH14206">
            <v>256.49</v>
          </cell>
        </row>
        <row r="14207">
          <cell r="B14207" t="str">
            <v>K6LKRF021</v>
          </cell>
          <cell r="BH14207" t="e">
            <v>#N/A</v>
          </cell>
        </row>
        <row r="14208">
          <cell r="B14208" t="str">
            <v>K6RKBL118#</v>
          </cell>
          <cell r="BH14208">
            <v>8.6300000000000008</v>
          </cell>
        </row>
        <row r="14209">
          <cell r="B14209" t="str">
            <v>K6RKBL314</v>
          </cell>
          <cell r="BH14209">
            <v>3.26</v>
          </cell>
        </row>
        <row r="14210">
          <cell r="B14210" t="str">
            <v>K6RKBL337</v>
          </cell>
          <cell r="BH14210">
            <v>13.79</v>
          </cell>
        </row>
        <row r="14211">
          <cell r="B14211" t="str">
            <v>K6RKBL383</v>
          </cell>
          <cell r="BH14211">
            <v>10.82</v>
          </cell>
        </row>
        <row r="14212">
          <cell r="B14212" t="str">
            <v>K6RKBR099</v>
          </cell>
          <cell r="BH14212">
            <v>11.49</v>
          </cell>
        </row>
        <row r="14213">
          <cell r="B14213" t="str">
            <v>K6RKBR103</v>
          </cell>
          <cell r="BH14213">
            <v>16.23</v>
          </cell>
        </row>
        <row r="14214">
          <cell r="B14214" t="str">
            <v>K6RKBR108</v>
          </cell>
          <cell r="BH14214">
            <v>24.39</v>
          </cell>
        </row>
        <row r="14215">
          <cell r="B14215" t="str">
            <v>K6RKBR176</v>
          </cell>
          <cell r="BH14215">
            <v>17.100000000000001</v>
          </cell>
        </row>
        <row r="14216">
          <cell r="B14216" t="str">
            <v>K6RKBR386</v>
          </cell>
          <cell r="BH14216" t="e">
            <v>#N/A</v>
          </cell>
        </row>
        <row r="14217">
          <cell r="B14217" t="str">
            <v>P04061011</v>
          </cell>
          <cell r="BH14217">
            <v>91.08</v>
          </cell>
        </row>
        <row r="14218">
          <cell r="B14218" t="str">
            <v>PNE105</v>
          </cell>
          <cell r="BH14218">
            <v>167.55</v>
          </cell>
        </row>
        <row r="14219">
          <cell r="B14219" t="str">
            <v>PNE279</v>
          </cell>
          <cell r="BH14219">
            <v>554.51</v>
          </cell>
        </row>
        <row r="14220">
          <cell r="B14220" t="str">
            <v>PNE280</v>
          </cell>
          <cell r="BH14220">
            <v>839.74</v>
          </cell>
        </row>
        <row r="14221">
          <cell r="B14221" t="str">
            <v>PNS100</v>
          </cell>
          <cell r="BH14221">
            <v>6603.96</v>
          </cell>
        </row>
        <row r="14222">
          <cell r="B14222" t="str">
            <v>K6RZBG382</v>
          </cell>
          <cell r="BH14222" t="e">
            <v>#N/A</v>
          </cell>
        </row>
        <row r="14223">
          <cell r="B14223" t="str">
            <v>K7LPAT141</v>
          </cell>
          <cell r="BH14223">
            <v>350.97</v>
          </cell>
        </row>
        <row r="14224">
          <cell r="B14224" t="str">
            <v>Q1BPGN139</v>
          </cell>
          <cell r="BH14224">
            <v>53.06</v>
          </cell>
        </row>
        <row r="14225">
          <cell r="B14225" t="str">
            <v>Q1FFER053</v>
          </cell>
          <cell r="BH14225">
            <v>41.83</v>
          </cell>
        </row>
        <row r="14226">
          <cell r="B14226" t="str">
            <v>Q1FFER054</v>
          </cell>
          <cell r="BH14226">
            <v>8.43</v>
          </cell>
        </row>
        <row r="14227">
          <cell r="B14227" t="str">
            <v>Q1FFER072</v>
          </cell>
          <cell r="BH14227">
            <v>77.33</v>
          </cell>
        </row>
        <row r="14228">
          <cell r="B14228" t="str">
            <v>Q1FFER343</v>
          </cell>
          <cell r="BH14228">
            <v>194.51</v>
          </cell>
        </row>
        <row r="14229">
          <cell r="B14229" t="str">
            <v>Q1LQBL035</v>
          </cell>
          <cell r="BH14229">
            <v>63</v>
          </cell>
        </row>
        <row r="14230">
          <cell r="B14230" t="str">
            <v>Q1LQBL038</v>
          </cell>
          <cell r="BH14230">
            <v>159.93</v>
          </cell>
        </row>
        <row r="14231">
          <cell r="B14231" t="str">
            <v>Q1RCAM064</v>
          </cell>
          <cell r="BH14231">
            <v>39.69</v>
          </cell>
        </row>
        <row r="14232">
          <cell r="B14232" t="str">
            <v>Q1RCAM081</v>
          </cell>
          <cell r="BH14232">
            <v>40.49</v>
          </cell>
        </row>
        <row r="14233">
          <cell r="B14233" t="str">
            <v>Q1VRGC001</v>
          </cell>
          <cell r="BH14233">
            <v>13.45</v>
          </cell>
        </row>
        <row r="14234">
          <cell r="B14234" t="str">
            <v>Q2HRDC018</v>
          </cell>
          <cell r="BH14234">
            <v>2.96</v>
          </cell>
        </row>
        <row r="14235">
          <cell r="B14235" t="str">
            <v>Q2HRDC052</v>
          </cell>
          <cell r="BH14235">
            <v>4.42</v>
          </cell>
        </row>
        <row r="14236">
          <cell r="B14236" t="str">
            <v>Q2HRDC082</v>
          </cell>
          <cell r="BH14236">
            <v>3.11</v>
          </cell>
        </row>
        <row r="14237">
          <cell r="B14237" t="str">
            <v>Q2HRDC095</v>
          </cell>
          <cell r="BH14237">
            <v>4.74</v>
          </cell>
        </row>
        <row r="14238">
          <cell r="B14238" t="str">
            <v>Q2HRDC121</v>
          </cell>
          <cell r="BH14238">
            <v>8.1300000000000008</v>
          </cell>
        </row>
        <row r="14239">
          <cell r="B14239" t="str">
            <v>Q2HRDC146</v>
          </cell>
          <cell r="BH14239">
            <v>5.34</v>
          </cell>
        </row>
        <row r="14240">
          <cell r="B14240" t="str">
            <v>Q2HRDC147</v>
          </cell>
          <cell r="BH14240">
            <v>4.91</v>
          </cell>
        </row>
        <row r="14241">
          <cell r="B14241" t="str">
            <v>Q2HRDC166</v>
          </cell>
          <cell r="BH14241">
            <v>7.08</v>
          </cell>
        </row>
        <row r="14242">
          <cell r="B14242" t="str">
            <v>Q4BPGS056</v>
          </cell>
          <cell r="BH14242">
            <v>12.14</v>
          </cell>
        </row>
        <row r="14243">
          <cell r="B14243" t="str">
            <v>Q4BPGS075</v>
          </cell>
          <cell r="BH14243">
            <v>11.14</v>
          </cell>
        </row>
        <row r="14244">
          <cell r="B14244" t="str">
            <v>Q4BPGS097</v>
          </cell>
          <cell r="BH14244">
            <v>51.51</v>
          </cell>
        </row>
        <row r="14245">
          <cell r="B14245" t="str">
            <v>Q4BPGS098</v>
          </cell>
          <cell r="BH14245">
            <v>11.61</v>
          </cell>
        </row>
        <row r="14246">
          <cell r="B14246" t="str">
            <v>Q4BPGS105</v>
          </cell>
          <cell r="BH14246">
            <v>8.99</v>
          </cell>
        </row>
        <row r="14247">
          <cell r="B14247" t="str">
            <v>R2PCAP101AT</v>
          </cell>
          <cell r="BH14247">
            <v>2687.92</v>
          </cell>
        </row>
        <row r="14248">
          <cell r="B14248" t="str">
            <v>R2PPET031</v>
          </cell>
          <cell r="BH14248">
            <v>103.6</v>
          </cell>
        </row>
        <row r="14249">
          <cell r="B14249" t="str">
            <v>R2RDEC018</v>
          </cell>
          <cell r="BH14249">
            <v>77.39</v>
          </cell>
        </row>
        <row r="14250">
          <cell r="B14250" t="str">
            <v>R2RPRE006</v>
          </cell>
          <cell r="BH14250">
            <v>89.47</v>
          </cell>
        </row>
        <row r="14251">
          <cell r="B14251" t="str">
            <v>R3PVPR167</v>
          </cell>
          <cell r="BH14251">
            <v>958.08</v>
          </cell>
        </row>
        <row r="14252">
          <cell r="B14252" t="str">
            <v>R3VACS300</v>
          </cell>
          <cell r="BH14252">
            <v>110.87</v>
          </cell>
        </row>
        <row r="14253">
          <cell r="B14253" t="str">
            <v>R3VBQB252</v>
          </cell>
          <cell r="BH14253">
            <v>143.09</v>
          </cell>
        </row>
        <row r="14254">
          <cell r="B14254" t="str">
            <v>R3VELM257</v>
          </cell>
          <cell r="BH14254">
            <v>528.35</v>
          </cell>
        </row>
        <row r="14255">
          <cell r="B14255" t="str">
            <v>R3VELM313</v>
          </cell>
          <cell r="BH14255">
            <v>184.97</v>
          </cell>
        </row>
        <row r="14256">
          <cell r="B14256" t="str">
            <v>R3VELM342AT</v>
          </cell>
          <cell r="BH14256">
            <v>372.67</v>
          </cell>
        </row>
        <row r="14257">
          <cell r="B14257" t="str">
            <v>R3VEPC238</v>
          </cell>
          <cell r="BH14257">
            <v>74.099999999999994</v>
          </cell>
        </row>
        <row r="14258">
          <cell r="B14258" t="str">
            <v>R3VEPC261</v>
          </cell>
          <cell r="BH14258">
            <v>79.37</v>
          </cell>
        </row>
        <row r="14259">
          <cell r="B14259" t="str">
            <v>R4DACC200</v>
          </cell>
          <cell r="BH14259">
            <v>5.82</v>
          </cell>
        </row>
        <row r="14260">
          <cell r="B14260" t="str">
            <v>R4DFCM199</v>
          </cell>
          <cell r="BH14260">
            <v>74.34</v>
          </cell>
        </row>
        <row r="14261">
          <cell r="B14261" t="str">
            <v>R4DREG029</v>
          </cell>
          <cell r="BH14261">
            <v>95.61</v>
          </cell>
        </row>
        <row r="14262">
          <cell r="B14262" t="str">
            <v>R4DREG180</v>
          </cell>
          <cell r="BH14262">
            <v>1254.57</v>
          </cell>
        </row>
        <row r="14263">
          <cell r="B14263" t="str">
            <v>R4DREG190</v>
          </cell>
          <cell r="BH14263">
            <v>442.12</v>
          </cell>
        </row>
        <row r="14264">
          <cell r="B14264" t="str">
            <v>R4DREG194</v>
          </cell>
          <cell r="BH14264">
            <v>98.86</v>
          </cell>
        </row>
        <row r="14265">
          <cell r="B14265" t="str">
            <v>R4DREX041</v>
          </cell>
          <cell r="BH14265">
            <v>39.020000000000003</v>
          </cell>
        </row>
        <row r="14266">
          <cell r="B14266" t="str">
            <v>R4RSUR012</v>
          </cell>
          <cell r="BH14266">
            <v>1495.79</v>
          </cell>
        </row>
        <row r="14267">
          <cell r="B14267" t="str">
            <v>R7CDEB013</v>
          </cell>
          <cell r="BH14267">
            <v>1226.3900000000001</v>
          </cell>
        </row>
        <row r="14268">
          <cell r="B14268" t="str">
            <v>R7CDEB107</v>
          </cell>
          <cell r="BH14268">
            <v>4009.72</v>
          </cell>
        </row>
        <row r="14269">
          <cell r="B14269" t="str">
            <v>R7MCAD053</v>
          </cell>
          <cell r="BH14269">
            <v>42.69</v>
          </cell>
        </row>
        <row r="14270">
          <cell r="B14270" t="str">
            <v>R7MCAD054</v>
          </cell>
          <cell r="BH14270">
            <v>42.69</v>
          </cell>
        </row>
        <row r="14271">
          <cell r="B14271" t="str">
            <v>R7MCAD065</v>
          </cell>
          <cell r="BH14271">
            <v>469.1</v>
          </cell>
        </row>
        <row r="14272">
          <cell r="B14272" t="str">
            <v>R7MCAD079</v>
          </cell>
          <cell r="BH14272">
            <v>32.14</v>
          </cell>
        </row>
        <row r="14273">
          <cell r="B14273" t="str">
            <v>RLG126</v>
          </cell>
          <cell r="BH14273">
            <v>58.42</v>
          </cell>
        </row>
        <row r="14274">
          <cell r="B14274" t="str">
            <v>RLH103</v>
          </cell>
          <cell r="BH14274">
            <v>37.270000000000003</v>
          </cell>
        </row>
        <row r="14275">
          <cell r="B14275" t="str">
            <v>TRK100</v>
          </cell>
          <cell r="BH14275">
            <v>4059.22</v>
          </cell>
        </row>
        <row r="14276">
          <cell r="B14276" t="str">
            <v>TSAD107</v>
          </cell>
          <cell r="BH14276">
            <v>2757.76</v>
          </cell>
        </row>
        <row r="14277">
          <cell r="B14277" t="str">
            <v>TSAD109</v>
          </cell>
          <cell r="BH14277">
            <v>1273.1300000000001</v>
          </cell>
        </row>
        <row r="14278">
          <cell r="B14278" t="str">
            <v>TSD124</v>
          </cell>
          <cell r="BH14278">
            <v>19.72</v>
          </cell>
        </row>
        <row r="14279">
          <cell r="B14279" t="str">
            <v>R7MCAD107</v>
          </cell>
          <cell r="BH14279">
            <v>45.55</v>
          </cell>
        </row>
        <row r="14280">
          <cell r="B14280" t="str">
            <v>U1A1B05001G0G00</v>
          </cell>
          <cell r="BH14280">
            <v>2370.63</v>
          </cell>
        </row>
        <row r="14281">
          <cell r="B14281" t="str">
            <v>U1A2B05001G0G00</v>
          </cell>
          <cell r="BH14281">
            <v>2877.96</v>
          </cell>
        </row>
        <row r="14282">
          <cell r="B14282" t="str">
            <v>U1A2B05001GGG00</v>
          </cell>
          <cell r="BH14282">
            <v>3010.8</v>
          </cell>
        </row>
        <row r="14283">
          <cell r="B14283" t="str">
            <v>U1A3B05001G0G00</v>
          </cell>
          <cell r="BH14283">
            <v>3385.31</v>
          </cell>
        </row>
        <row r="14284">
          <cell r="B14284" t="str">
            <v>U1A3B05001GGG00</v>
          </cell>
          <cell r="BH14284">
            <v>3584.55</v>
          </cell>
        </row>
        <row r="14285">
          <cell r="B14285" t="str">
            <v>U1ACB05001GGG00</v>
          </cell>
          <cell r="BH14285">
            <v>8748.2999999999993</v>
          </cell>
        </row>
        <row r="14286">
          <cell r="B14286" t="str">
            <v>U1CBBJ001</v>
          </cell>
          <cell r="BH14286">
            <v>4.16</v>
          </cell>
        </row>
        <row r="14287">
          <cell r="B14287" t="str">
            <v>U1CBBR057</v>
          </cell>
          <cell r="BH14287">
            <v>6.64</v>
          </cell>
        </row>
        <row r="14288">
          <cell r="B14288" t="str">
            <v>U1CBBS001</v>
          </cell>
          <cell r="BH14288">
            <v>4.88</v>
          </cell>
        </row>
        <row r="14289">
          <cell r="B14289" t="str">
            <v>U1CBBS003</v>
          </cell>
          <cell r="BH14289">
            <v>6.8</v>
          </cell>
        </row>
        <row r="14290">
          <cell r="B14290" t="str">
            <v>U1CBBS005</v>
          </cell>
          <cell r="BH14290">
            <v>7.12</v>
          </cell>
        </row>
        <row r="14291">
          <cell r="B14291" t="str">
            <v>U1CBBS006#</v>
          </cell>
          <cell r="BH14291">
            <v>799.55</v>
          </cell>
        </row>
        <row r="14292">
          <cell r="B14292" t="str">
            <v>U1CBBS091</v>
          </cell>
          <cell r="BH14292">
            <v>2.4900000000000002</v>
          </cell>
        </row>
        <row r="14293">
          <cell r="B14293" t="str">
            <v>U1CBBS159</v>
          </cell>
          <cell r="BH14293">
            <v>6.66</v>
          </cell>
        </row>
        <row r="14294">
          <cell r="B14294" t="str">
            <v>U1CBBS169</v>
          </cell>
          <cell r="BH14294">
            <v>15.98</v>
          </cell>
        </row>
        <row r="14295">
          <cell r="B14295" t="str">
            <v>U1CBBT001</v>
          </cell>
          <cell r="BH14295">
            <v>4.33</v>
          </cell>
        </row>
        <row r="14296">
          <cell r="B14296" t="str">
            <v>U1CBBT003</v>
          </cell>
          <cell r="BH14296">
            <v>6.86</v>
          </cell>
        </row>
        <row r="14297">
          <cell r="B14297" t="str">
            <v>U1CBBT005</v>
          </cell>
          <cell r="BH14297">
            <v>6.46</v>
          </cell>
        </row>
        <row r="14298">
          <cell r="B14298" t="str">
            <v>U1CBBT006</v>
          </cell>
          <cell r="BH14298">
            <v>8.41</v>
          </cell>
        </row>
        <row r="14299">
          <cell r="B14299" t="str">
            <v>U1CBBT057</v>
          </cell>
          <cell r="BH14299">
            <v>7.53</v>
          </cell>
        </row>
        <row r="14300">
          <cell r="B14300" t="str">
            <v>U1CBBT117</v>
          </cell>
          <cell r="BH14300">
            <v>2.91</v>
          </cell>
        </row>
        <row r="14301">
          <cell r="B14301" t="str">
            <v>U1CBBT139</v>
          </cell>
          <cell r="BH14301">
            <v>7.58</v>
          </cell>
        </row>
        <row r="14302">
          <cell r="B14302" t="str">
            <v>U1CBBW003</v>
          </cell>
          <cell r="BH14302">
            <v>6.89</v>
          </cell>
        </row>
        <row r="14303">
          <cell r="B14303" t="str">
            <v>U1CBPA001</v>
          </cell>
          <cell r="BH14303">
            <v>12.56</v>
          </cell>
        </row>
        <row r="14304">
          <cell r="B14304" t="str">
            <v>U1CBPA004</v>
          </cell>
          <cell r="BH14304">
            <v>19.82</v>
          </cell>
        </row>
        <row r="14305">
          <cell r="B14305" t="str">
            <v>U1FGBA024</v>
          </cell>
          <cell r="BH14305">
            <v>47</v>
          </cell>
        </row>
        <row r="14306">
          <cell r="B14306" t="str">
            <v>U1FGBA088#</v>
          </cell>
          <cell r="BH14306">
            <v>756.59</v>
          </cell>
        </row>
        <row r="14307">
          <cell r="B14307" t="str">
            <v>U1FGBA092#</v>
          </cell>
          <cell r="BH14307">
            <v>495.26</v>
          </cell>
        </row>
        <row r="14308">
          <cell r="B14308" t="str">
            <v>U1FGBA104#</v>
          </cell>
          <cell r="BH14308">
            <v>717.94</v>
          </cell>
        </row>
        <row r="14309">
          <cell r="B14309" t="str">
            <v>U1FGBA105</v>
          </cell>
          <cell r="BH14309">
            <v>29.31</v>
          </cell>
        </row>
        <row r="14310">
          <cell r="B14310" t="str">
            <v>U1GBBA207</v>
          </cell>
          <cell r="BH14310">
            <v>14.25</v>
          </cell>
        </row>
        <row r="14311">
          <cell r="B14311" t="str">
            <v>U1GCBR005</v>
          </cell>
          <cell r="BH14311">
            <v>36.65</v>
          </cell>
        </row>
        <row r="14312">
          <cell r="B14312" t="str">
            <v>U1GCBR012</v>
          </cell>
          <cell r="BH14312">
            <v>31.7</v>
          </cell>
        </row>
        <row r="14313">
          <cell r="B14313" t="str">
            <v>U1GCBR014</v>
          </cell>
          <cell r="BH14313">
            <v>55.48</v>
          </cell>
        </row>
        <row r="14314">
          <cell r="B14314" t="str">
            <v>U1GCBR021</v>
          </cell>
          <cell r="BH14314">
            <v>30.35</v>
          </cell>
        </row>
        <row r="14315">
          <cell r="B14315" t="str">
            <v>U1GCBR041</v>
          </cell>
          <cell r="BH14315">
            <v>31.36</v>
          </cell>
        </row>
        <row r="14316">
          <cell r="B14316" t="str">
            <v>U1GCBR043</v>
          </cell>
          <cell r="BH14316">
            <v>37.380000000000003</v>
          </cell>
        </row>
        <row r="14317">
          <cell r="B14317" t="str">
            <v>U1GCBR064</v>
          </cell>
          <cell r="BH14317">
            <v>36.049999999999997</v>
          </cell>
        </row>
        <row r="14318">
          <cell r="B14318" t="str">
            <v>U1GCBR073</v>
          </cell>
          <cell r="BH14318">
            <v>27.33</v>
          </cell>
        </row>
        <row r="14319">
          <cell r="B14319" t="str">
            <v>U1GCBR122</v>
          </cell>
          <cell r="BH14319">
            <v>35.22</v>
          </cell>
        </row>
        <row r="14320">
          <cell r="B14320" t="str">
            <v>U1GCBR141</v>
          </cell>
          <cell r="BH14320">
            <v>10.43</v>
          </cell>
        </row>
        <row r="14321">
          <cell r="B14321" t="str">
            <v>U1GCBR185</v>
          </cell>
          <cell r="BH14321">
            <v>22.23</v>
          </cell>
        </row>
        <row r="14322">
          <cell r="B14322" t="str">
            <v>U1GJBJ194</v>
          </cell>
          <cell r="BH14322">
            <v>4.38</v>
          </cell>
        </row>
        <row r="14323">
          <cell r="B14323" t="str">
            <v>U1GKBN043</v>
          </cell>
          <cell r="BH14323">
            <v>8.33</v>
          </cell>
        </row>
        <row r="14324">
          <cell r="B14324" t="str">
            <v>U1GLBT133</v>
          </cell>
          <cell r="BH14324">
            <v>10.220000000000001</v>
          </cell>
        </row>
        <row r="14325">
          <cell r="B14325" t="str">
            <v>U1GLBT142</v>
          </cell>
          <cell r="BH14325">
            <v>4.28</v>
          </cell>
        </row>
        <row r="14326">
          <cell r="B14326" t="str">
            <v>U1GLBT152</v>
          </cell>
          <cell r="BH14326">
            <v>5.89</v>
          </cell>
        </row>
        <row r="14327">
          <cell r="B14327" t="str">
            <v>U1GLBT177</v>
          </cell>
          <cell r="BH14327">
            <v>3.91</v>
          </cell>
        </row>
        <row r="14328">
          <cell r="B14328" t="str">
            <v>U1GRBW197</v>
          </cell>
          <cell r="BH14328">
            <v>4.3600000000000003</v>
          </cell>
        </row>
        <row r="14329">
          <cell r="B14329" t="str">
            <v>U1GRBW198</v>
          </cell>
          <cell r="BH14329">
            <v>4.3600000000000003</v>
          </cell>
        </row>
        <row r="14330">
          <cell r="B14330" t="str">
            <v>V3VACC071</v>
          </cell>
          <cell r="BH14330" t="e">
            <v>#N/A</v>
          </cell>
        </row>
        <row r="14331">
          <cell r="B14331" t="str">
            <v>V4TTPR021</v>
          </cell>
          <cell r="BH14331">
            <v>72.39</v>
          </cell>
        </row>
        <row r="14332">
          <cell r="B14332" t="str">
            <v>V4TTPR023</v>
          </cell>
          <cell r="BH14332">
            <v>174.68</v>
          </cell>
        </row>
        <row r="14333">
          <cell r="B14333" t="str">
            <v>V4TTPR024</v>
          </cell>
          <cell r="BH14333">
            <v>85.02</v>
          </cell>
        </row>
        <row r="14334">
          <cell r="B14334" t="str">
            <v>V4TTPR025</v>
          </cell>
          <cell r="BH14334">
            <v>18.3</v>
          </cell>
        </row>
        <row r="14335">
          <cell r="B14335" t="str">
            <v>V4TTPR026</v>
          </cell>
          <cell r="BH14335">
            <v>843.47</v>
          </cell>
        </row>
        <row r="14336">
          <cell r="B14336" t="str">
            <v>V4TTPR031</v>
          </cell>
          <cell r="BH14336">
            <v>10.49</v>
          </cell>
        </row>
        <row r="14337">
          <cell r="B14337" t="str">
            <v>V4TTPR087</v>
          </cell>
          <cell r="BH14337">
            <v>60.96</v>
          </cell>
        </row>
        <row r="14338">
          <cell r="B14338" t="str">
            <v>V4TTPR098</v>
          </cell>
          <cell r="BH14338">
            <v>2946.83</v>
          </cell>
        </row>
        <row r="14339">
          <cell r="B14339" t="str">
            <v>V5DCAT401</v>
          </cell>
          <cell r="BH14339">
            <v>102.16</v>
          </cell>
        </row>
        <row r="14340">
          <cell r="B14340" t="str">
            <v>V5DETL394</v>
          </cell>
          <cell r="BH14340">
            <v>751.95</v>
          </cell>
        </row>
        <row r="14341">
          <cell r="B14341" t="str">
            <v>V5DETL473</v>
          </cell>
          <cell r="BH14341">
            <v>722.43</v>
          </cell>
        </row>
        <row r="14342">
          <cell r="B14342" t="str">
            <v>V5TTPR013</v>
          </cell>
          <cell r="BH14342">
            <v>256.02999999999997</v>
          </cell>
        </row>
        <row r="14343">
          <cell r="B14343" t="str">
            <v>V5TTPR029</v>
          </cell>
          <cell r="BH14343">
            <v>256.02999999999997</v>
          </cell>
        </row>
        <row r="14344">
          <cell r="B14344" t="str">
            <v>V5TTPR033</v>
          </cell>
          <cell r="BH14344">
            <v>256.02999999999997</v>
          </cell>
        </row>
        <row r="14345">
          <cell r="B14345" t="str">
            <v>V5TTPR068</v>
          </cell>
          <cell r="BH14345">
            <v>480.35</v>
          </cell>
        </row>
        <row r="14346">
          <cell r="B14346" t="str">
            <v>V5TTPR091</v>
          </cell>
          <cell r="BH14346">
            <v>555.14</v>
          </cell>
        </row>
        <row r="14347">
          <cell r="B14347" t="str">
            <v>W2VRAC012</v>
          </cell>
          <cell r="BH14347">
            <v>100.09</v>
          </cell>
        </row>
        <row r="14348">
          <cell r="B14348" t="str">
            <v>W2VRAC032</v>
          </cell>
          <cell r="BH14348">
            <v>94.07</v>
          </cell>
        </row>
        <row r="14349">
          <cell r="B14349" t="str">
            <v>W2VRAC033</v>
          </cell>
          <cell r="BH14349">
            <v>99.59</v>
          </cell>
        </row>
        <row r="14350">
          <cell r="B14350" t="str">
            <v>W3SCTU002</v>
          </cell>
          <cell r="BH14350">
            <v>37.049999999999997</v>
          </cell>
        </row>
        <row r="14351">
          <cell r="B14351" t="str">
            <v>W5GMAS059</v>
          </cell>
          <cell r="BH14351">
            <v>236.24</v>
          </cell>
        </row>
        <row r="14352">
          <cell r="B14352" t="str">
            <v>W5GMAS060</v>
          </cell>
          <cell r="BH14352">
            <v>233.44</v>
          </cell>
        </row>
        <row r="14353">
          <cell r="B14353" t="str">
            <v>W5GMAS061</v>
          </cell>
          <cell r="BH14353">
            <v>231.13</v>
          </cell>
        </row>
        <row r="14354">
          <cell r="B14354" t="str">
            <v>W5GMAS062</v>
          </cell>
          <cell r="BH14354">
            <v>232.86</v>
          </cell>
        </row>
        <row r="14355">
          <cell r="B14355" t="str">
            <v>W5GMAS063</v>
          </cell>
          <cell r="BH14355">
            <v>235.6</v>
          </cell>
        </row>
        <row r="14356">
          <cell r="B14356" t="str">
            <v>W6CERG036</v>
          </cell>
          <cell r="BH14356">
            <v>142</v>
          </cell>
        </row>
        <row r="14357">
          <cell r="B14357" t="str">
            <v>W6CVTB058</v>
          </cell>
          <cell r="BH14357">
            <v>41.51</v>
          </cell>
        </row>
        <row r="14358">
          <cell r="B14358" t="str">
            <v>W6EDEM090</v>
          </cell>
          <cell r="BH14358">
            <v>13.2</v>
          </cell>
        </row>
        <row r="14359">
          <cell r="B14359" t="str">
            <v>W7TMAN024</v>
          </cell>
          <cell r="BH14359" t="e">
            <v>#N/A</v>
          </cell>
        </row>
        <row r="14360">
          <cell r="B14360" t="str">
            <v>X2BDLU004</v>
          </cell>
          <cell r="BH14360">
            <v>0.86</v>
          </cell>
        </row>
        <row r="14361">
          <cell r="B14361" t="str">
            <v>X2BDLU006</v>
          </cell>
          <cell r="BH14361">
            <v>1.03</v>
          </cell>
        </row>
        <row r="14362">
          <cell r="B14362" t="str">
            <v>X2BDLU008</v>
          </cell>
          <cell r="BH14362">
            <v>0.86</v>
          </cell>
        </row>
        <row r="14363">
          <cell r="B14363" t="str">
            <v>X2BDMU003</v>
          </cell>
          <cell r="BH14363">
            <v>1.29</v>
          </cell>
        </row>
        <row r="14364">
          <cell r="B14364" t="str">
            <v>X2BDMU004</v>
          </cell>
          <cell r="BH14364">
            <v>1.29</v>
          </cell>
        </row>
        <row r="14365">
          <cell r="B14365" t="str">
            <v>X2BDMU006</v>
          </cell>
          <cell r="BH14365">
            <v>1.29</v>
          </cell>
        </row>
        <row r="14366">
          <cell r="B14366" t="str">
            <v>X2BDMU008</v>
          </cell>
          <cell r="BH14366">
            <v>1.29</v>
          </cell>
        </row>
        <row r="14367">
          <cell r="B14367" t="str">
            <v>X2BDMU012</v>
          </cell>
          <cell r="BH14367">
            <v>1.29</v>
          </cell>
        </row>
        <row r="14368">
          <cell r="B14368" t="str">
            <v>X2BDTU008</v>
          </cell>
          <cell r="BH14368">
            <v>1.46</v>
          </cell>
        </row>
        <row r="14369">
          <cell r="B14369" t="str">
            <v>X2BDVX002</v>
          </cell>
          <cell r="BH14369">
            <v>1.29</v>
          </cell>
        </row>
        <row r="14370">
          <cell r="B14370" t="str">
            <v>X2BDVX003</v>
          </cell>
          <cell r="BH14370">
            <v>1.29</v>
          </cell>
        </row>
        <row r="14371">
          <cell r="B14371" t="str">
            <v>X2BDVX004</v>
          </cell>
          <cell r="BH14371">
            <v>1.29</v>
          </cell>
        </row>
        <row r="14372">
          <cell r="B14372" t="str">
            <v>X2BDVX006</v>
          </cell>
          <cell r="BH14372">
            <v>1.29</v>
          </cell>
        </row>
        <row r="14373">
          <cell r="B14373" t="str">
            <v>X2BDVX008</v>
          </cell>
          <cell r="BH14373">
            <v>1.29</v>
          </cell>
        </row>
        <row r="14374">
          <cell r="B14374" t="str">
            <v>X2BDZU003</v>
          </cell>
          <cell r="BH14374">
            <v>1.46</v>
          </cell>
        </row>
        <row r="14375">
          <cell r="B14375" t="str">
            <v>X2BDZU005</v>
          </cell>
          <cell r="BH14375">
            <v>1.29</v>
          </cell>
        </row>
        <row r="14376">
          <cell r="B14376" t="str">
            <v>X2BDZU006</v>
          </cell>
          <cell r="BH14376">
            <v>1.29</v>
          </cell>
        </row>
        <row r="14377">
          <cell r="B14377" t="str">
            <v>X2BDZU008</v>
          </cell>
          <cell r="BH14377">
            <v>1.25</v>
          </cell>
        </row>
        <row r="14378">
          <cell r="B14378" t="str">
            <v>X2BDZU010</v>
          </cell>
          <cell r="BH14378">
            <v>1.29</v>
          </cell>
        </row>
        <row r="14379">
          <cell r="B14379" t="str">
            <v>X2BDZU012</v>
          </cell>
          <cell r="BH14379">
            <v>1.39</v>
          </cell>
        </row>
        <row r="14380">
          <cell r="B14380" t="str">
            <v>X2BEHM110</v>
          </cell>
          <cell r="BH14380">
            <v>1.37</v>
          </cell>
        </row>
        <row r="14381">
          <cell r="B14381" t="str">
            <v>X2BEHS005</v>
          </cell>
          <cell r="BH14381">
            <v>1.04</v>
          </cell>
        </row>
        <row r="14382">
          <cell r="B14382" t="str">
            <v>X2BEHS006</v>
          </cell>
          <cell r="BH14382">
            <v>1.04</v>
          </cell>
        </row>
        <row r="14383">
          <cell r="B14383" t="str">
            <v>X2BEHS008</v>
          </cell>
          <cell r="BH14383">
            <v>1.04</v>
          </cell>
        </row>
        <row r="14384">
          <cell r="B14384" t="str">
            <v>X2BEHS010</v>
          </cell>
          <cell r="BH14384">
            <v>1.1100000000000001</v>
          </cell>
        </row>
        <row r="14385">
          <cell r="B14385" t="str">
            <v>X2BEHU003</v>
          </cell>
          <cell r="BH14385">
            <v>1.29</v>
          </cell>
        </row>
        <row r="14386">
          <cell r="B14386" t="str">
            <v>X2BEHU004</v>
          </cell>
          <cell r="BH14386">
            <v>1.04</v>
          </cell>
        </row>
        <row r="14387">
          <cell r="B14387" t="str">
            <v>X2BEHU006</v>
          </cell>
          <cell r="BH14387">
            <v>1.04</v>
          </cell>
        </row>
        <row r="14388">
          <cell r="B14388" t="str">
            <v>X2BEHU008</v>
          </cell>
          <cell r="BH14388">
            <v>1.29</v>
          </cell>
        </row>
        <row r="14389">
          <cell r="B14389" t="str">
            <v>X2BEHU012</v>
          </cell>
          <cell r="BH14389">
            <v>1.29</v>
          </cell>
        </row>
        <row r="14390">
          <cell r="B14390" t="str">
            <v>X2BESP118</v>
          </cell>
          <cell r="BH14390">
            <v>3.01</v>
          </cell>
        </row>
        <row r="14391">
          <cell r="B14391" t="str">
            <v>X2BESP119</v>
          </cell>
          <cell r="BH14391">
            <v>3.01</v>
          </cell>
        </row>
        <row r="14392">
          <cell r="B14392" t="str">
            <v>X2BVCB022</v>
          </cell>
          <cell r="BH14392">
            <v>1.29</v>
          </cell>
        </row>
        <row r="14393">
          <cell r="B14393" t="str">
            <v>X2BVCB064</v>
          </cell>
          <cell r="BH14393">
            <v>1.29</v>
          </cell>
        </row>
        <row r="14394">
          <cell r="B14394" t="str">
            <v>X2BVCB118</v>
          </cell>
          <cell r="BH14394">
            <v>1.29</v>
          </cell>
        </row>
        <row r="14395">
          <cell r="B14395" t="str">
            <v>X2BVCB119</v>
          </cell>
          <cell r="BH14395">
            <v>1.29</v>
          </cell>
        </row>
        <row r="14396">
          <cell r="B14396" t="str">
            <v>X2BVCB123</v>
          </cell>
          <cell r="BH14396">
            <v>1.29</v>
          </cell>
        </row>
        <row r="14397">
          <cell r="B14397" t="str">
            <v>X2BVCB125</v>
          </cell>
          <cell r="BH14397">
            <v>1.29</v>
          </cell>
        </row>
        <row r="14398">
          <cell r="B14398" t="str">
            <v>X2BVCB183</v>
          </cell>
          <cell r="BH14398">
            <v>1.28</v>
          </cell>
        </row>
        <row r="14399">
          <cell r="B14399" t="str">
            <v>X2BVCB227</v>
          </cell>
          <cell r="BH14399">
            <v>1.39</v>
          </cell>
        </row>
        <row r="14400">
          <cell r="B14400" t="str">
            <v>X2BVFP117</v>
          </cell>
          <cell r="BH14400">
            <v>1.29</v>
          </cell>
        </row>
        <row r="14401">
          <cell r="B14401" t="str">
            <v>X2BVFP118</v>
          </cell>
          <cell r="BH14401">
            <v>1.29</v>
          </cell>
        </row>
        <row r="14402">
          <cell r="B14402" t="str">
            <v>X2BVFP286</v>
          </cell>
          <cell r="BH14402">
            <v>1.39</v>
          </cell>
        </row>
        <row r="14403">
          <cell r="B14403" t="str">
            <v>X2BVHA181</v>
          </cell>
          <cell r="BH14403">
            <v>1.29</v>
          </cell>
        </row>
        <row r="14404">
          <cell r="B14404" t="str">
            <v>X2BVHA222</v>
          </cell>
          <cell r="BH14404">
            <v>1.29</v>
          </cell>
        </row>
        <row r="14405">
          <cell r="B14405" t="str">
            <v>X2BVHA228</v>
          </cell>
          <cell r="BH14405">
            <v>1.29</v>
          </cell>
        </row>
        <row r="14406">
          <cell r="B14406" t="str">
            <v>X2BVHA283</v>
          </cell>
          <cell r="BH14406">
            <v>1.29</v>
          </cell>
        </row>
        <row r="14407">
          <cell r="B14407" t="str">
            <v>X2BVHA286</v>
          </cell>
          <cell r="BH14407">
            <v>1.29</v>
          </cell>
        </row>
        <row r="14408">
          <cell r="B14408" t="str">
            <v>X2BVHA332</v>
          </cell>
          <cell r="BH14408">
            <v>1.29</v>
          </cell>
        </row>
        <row r="14409">
          <cell r="B14409" t="str">
            <v>X2BVHA386</v>
          </cell>
          <cell r="BH14409">
            <v>1.39</v>
          </cell>
        </row>
        <row r="14410">
          <cell r="B14410" t="str">
            <v>X2BVKB118</v>
          </cell>
          <cell r="BH14410">
            <v>0.76</v>
          </cell>
        </row>
        <row r="14411">
          <cell r="B14411" t="str">
            <v>X2BVKB121</v>
          </cell>
          <cell r="BH14411">
            <v>1.44</v>
          </cell>
        </row>
        <row r="14412">
          <cell r="B14412" t="str">
            <v>X2BVKY118</v>
          </cell>
          <cell r="BH14412">
            <v>1.29</v>
          </cell>
        </row>
        <row r="14413">
          <cell r="B14413" t="str">
            <v>X2DGSP017</v>
          </cell>
          <cell r="BH14413">
            <v>0.97</v>
          </cell>
        </row>
        <row r="14414">
          <cell r="B14414" t="str">
            <v>X3ASSC114</v>
          </cell>
          <cell r="BH14414">
            <v>1.29</v>
          </cell>
        </row>
        <row r="14415">
          <cell r="B14415" t="str">
            <v>X3ASSC116</v>
          </cell>
          <cell r="BH14415">
            <v>1.04</v>
          </cell>
        </row>
        <row r="14416">
          <cell r="B14416" t="str">
            <v>X3ASSC118</v>
          </cell>
          <cell r="BH14416" t="e">
            <v>#N/A</v>
          </cell>
        </row>
        <row r="14417">
          <cell r="B14417" t="str">
            <v>X3ASSC180</v>
          </cell>
          <cell r="BH14417">
            <v>1.29</v>
          </cell>
        </row>
        <row r="14418">
          <cell r="B14418" t="str">
            <v>X3ASSC187</v>
          </cell>
          <cell r="BH14418">
            <v>1.29</v>
          </cell>
        </row>
        <row r="14419">
          <cell r="B14419" t="str">
            <v>X3ASSC221</v>
          </cell>
          <cell r="BH14419">
            <v>1.29</v>
          </cell>
        </row>
        <row r="14420">
          <cell r="B14420" t="str">
            <v>X3ASSC685</v>
          </cell>
          <cell r="BH14420">
            <v>1.39</v>
          </cell>
        </row>
        <row r="14421">
          <cell r="B14421" t="str">
            <v>X3ASSC686</v>
          </cell>
          <cell r="BH14421">
            <v>1.37</v>
          </cell>
        </row>
        <row r="14422">
          <cell r="B14422" t="str">
            <v>X3AVSF182</v>
          </cell>
          <cell r="BH14422">
            <v>1.39</v>
          </cell>
        </row>
        <row r="14423">
          <cell r="B14423" t="str">
            <v>X3AVSF184</v>
          </cell>
          <cell r="BH14423">
            <v>1.29</v>
          </cell>
        </row>
        <row r="14424">
          <cell r="B14424" t="str">
            <v>X3AVSF223</v>
          </cell>
          <cell r="BH14424">
            <v>1.29</v>
          </cell>
        </row>
        <row r="14425">
          <cell r="B14425" t="str">
            <v>X3AVSF225</v>
          </cell>
          <cell r="BH14425">
            <v>1.29</v>
          </cell>
        </row>
        <row r="14426">
          <cell r="B14426" t="str">
            <v>X3AVSF226</v>
          </cell>
          <cell r="BH14426">
            <v>1.29</v>
          </cell>
        </row>
        <row r="14427">
          <cell r="B14427" t="str">
            <v>X3AVSF228</v>
          </cell>
          <cell r="BH14427">
            <v>1.29</v>
          </cell>
        </row>
        <row r="14428">
          <cell r="B14428" t="str">
            <v>X3AVSF229</v>
          </cell>
          <cell r="BH14428">
            <v>1.29</v>
          </cell>
        </row>
        <row r="14429">
          <cell r="B14429" t="str">
            <v>X3AVSF281</v>
          </cell>
          <cell r="BH14429">
            <v>1.29</v>
          </cell>
        </row>
        <row r="14430">
          <cell r="B14430" t="str">
            <v>X3AVSY042</v>
          </cell>
          <cell r="BH14430">
            <v>1.29</v>
          </cell>
        </row>
        <row r="14431">
          <cell r="B14431" t="str">
            <v>X3AVSY070</v>
          </cell>
          <cell r="BH14431">
            <v>1.29</v>
          </cell>
        </row>
        <row r="14432">
          <cell r="B14432" t="str">
            <v>X3AVSY116</v>
          </cell>
          <cell r="BH14432">
            <v>1.29</v>
          </cell>
        </row>
        <row r="14433">
          <cell r="B14433" t="str">
            <v>X3AVSY118</v>
          </cell>
          <cell r="BH14433">
            <v>1.29</v>
          </cell>
        </row>
        <row r="14434">
          <cell r="B14434" t="str">
            <v>X3AVSY119</v>
          </cell>
          <cell r="BH14434">
            <v>1.29</v>
          </cell>
        </row>
        <row r="14435">
          <cell r="B14435" t="str">
            <v>X3AVSY120</v>
          </cell>
          <cell r="BH14435">
            <v>1.29</v>
          </cell>
        </row>
        <row r="14436">
          <cell r="B14436" t="str">
            <v>X3AVSY123</v>
          </cell>
          <cell r="BH14436">
            <v>1.27</v>
          </cell>
        </row>
        <row r="14437">
          <cell r="B14437" t="str">
            <v>X3AVSY125</v>
          </cell>
          <cell r="BH14437">
            <v>1.29</v>
          </cell>
        </row>
        <row r="14438">
          <cell r="B14438" t="str">
            <v>X3AVSY126</v>
          </cell>
          <cell r="BH14438">
            <v>1.29</v>
          </cell>
        </row>
        <row r="14439">
          <cell r="B14439" t="str">
            <v>X3AVSY127</v>
          </cell>
          <cell r="BH14439">
            <v>1.29</v>
          </cell>
        </row>
        <row r="14440">
          <cell r="B14440" t="str">
            <v>X3AVSY128</v>
          </cell>
          <cell r="BH14440">
            <v>1.29</v>
          </cell>
        </row>
        <row r="14441">
          <cell r="B14441" t="str">
            <v>X3AVSY132</v>
          </cell>
          <cell r="BH14441">
            <v>1.36</v>
          </cell>
        </row>
        <row r="14442">
          <cell r="B14442" t="str">
            <v>X3AVSY181</v>
          </cell>
          <cell r="BH14442">
            <v>1.29</v>
          </cell>
        </row>
        <row r="14443">
          <cell r="B14443" t="str">
            <v>X3AVSY182</v>
          </cell>
          <cell r="BH14443">
            <v>1.29</v>
          </cell>
        </row>
        <row r="14444">
          <cell r="B14444" t="str">
            <v>X3AVSY183</v>
          </cell>
          <cell r="BH14444">
            <v>1.29</v>
          </cell>
        </row>
        <row r="14445">
          <cell r="B14445" t="str">
            <v>X3AVSY186</v>
          </cell>
          <cell r="BH14445">
            <v>1.29</v>
          </cell>
        </row>
        <row r="14446">
          <cell r="B14446" t="str">
            <v>X3AVSY188</v>
          </cell>
          <cell r="BH14446">
            <v>1.29</v>
          </cell>
        </row>
        <row r="14447">
          <cell r="B14447" t="str">
            <v>X3AVSY189</v>
          </cell>
          <cell r="BH14447">
            <v>1.29</v>
          </cell>
        </row>
        <row r="14448">
          <cell r="B14448" t="str">
            <v>X3AVSY190</v>
          </cell>
          <cell r="BH14448">
            <v>1.29</v>
          </cell>
        </row>
        <row r="14449">
          <cell r="B14449" t="str">
            <v>X3AVSY221</v>
          </cell>
          <cell r="BH14449">
            <v>1.29</v>
          </cell>
        </row>
        <row r="14450">
          <cell r="B14450" t="str">
            <v>X3AVSY222</v>
          </cell>
          <cell r="BH14450">
            <v>1.29</v>
          </cell>
        </row>
        <row r="14451">
          <cell r="B14451" t="str">
            <v>X3AVSY223</v>
          </cell>
          <cell r="BH14451">
            <v>1.04</v>
          </cell>
        </row>
        <row r="14452">
          <cell r="B14452" t="str">
            <v>X3AVSY226</v>
          </cell>
          <cell r="BH14452">
            <v>1.04</v>
          </cell>
        </row>
        <row r="14453">
          <cell r="B14453" t="str">
            <v>X3AVSY227</v>
          </cell>
          <cell r="BH14453">
            <v>1.29</v>
          </cell>
        </row>
        <row r="14454">
          <cell r="B14454" t="str">
            <v>X3AVSY228</v>
          </cell>
          <cell r="BH14454">
            <v>1.25</v>
          </cell>
        </row>
        <row r="14455">
          <cell r="B14455" t="str">
            <v>X3AVSY229</v>
          </cell>
          <cell r="BH14455">
            <v>1.29</v>
          </cell>
        </row>
        <row r="14456">
          <cell r="B14456" t="str">
            <v>X3AVSY230</v>
          </cell>
          <cell r="BH14456">
            <v>1.29</v>
          </cell>
        </row>
        <row r="14457">
          <cell r="B14457" t="str">
            <v>X3AVSY232</v>
          </cell>
          <cell r="BH14457">
            <v>1.28</v>
          </cell>
        </row>
        <row r="14458">
          <cell r="B14458" t="str">
            <v>X3AVSY234</v>
          </cell>
          <cell r="BH14458">
            <v>1.29</v>
          </cell>
        </row>
        <row r="14459">
          <cell r="B14459" t="str">
            <v>X3AVSY236</v>
          </cell>
          <cell r="BH14459">
            <v>1.29</v>
          </cell>
        </row>
        <row r="14460">
          <cell r="B14460" t="str">
            <v>X3AVSY240</v>
          </cell>
          <cell r="BH14460">
            <v>1.39</v>
          </cell>
        </row>
        <row r="14461">
          <cell r="B14461" t="str">
            <v>X3AVSY281</v>
          </cell>
          <cell r="BH14461">
            <v>1.29</v>
          </cell>
        </row>
        <row r="14462">
          <cell r="B14462" t="str">
            <v>X3AVSY283</v>
          </cell>
          <cell r="BH14462">
            <v>1.29</v>
          </cell>
        </row>
        <row r="14463">
          <cell r="B14463" t="str">
            <v>X3AVSY284</v>
          </cell>
          <cell r="BH14463">
            <v>1.29</v>
          </cell>
        </row>
        <row r="14464">
          <cell r="B14464" t="str">
            <v>X3AVSY285</v>
          </cell>
          <cell r="BH14464">
            <v>1.29</v>
          </cell>
        </row>
        <row r="14465">
          <cell r="B14465" t="str">
            <v>X3AVSY286</v>
          </cell>
          <cell r="BH14465">
            <v>1.29</v>
          </cell>
        </row>
        <row r="14466">
          <cell r="B14466" t="str">
            <v>X3AVSY287</v>
          </cell>
          <cell r="BH14466">
            <v>1.29</v>
          </cell>
        </row>
        <row r="14467">
          <cell r="B14467" t="str">
            <v>X3AVSY288</v>
          </cell>
          <cell r="BH14467">
            <v>1.29</v>
          </cell>
        </row>
        <row r="14468">
          <cell r="B14468" t="str">
            <v>X3AVSY289</v>
          </cell>
          <cell r="BH14468">
            <v>1.3</v>
          </cell>
        </row>
        <row r="14469">
          <cell r="B14469" t="str">
            <v>X3AVSY329</v>
          </cell>
          <cell r="BH14469">
            <v>1.3</v>
          </cell>
        </row>
        <row r="14470">
          <cell r="B14470" t="str">
            <v>X3AVSY384</v>
          </cell>
          <cell r="BH14470">
            <v>1.4</v>
          </cell>
        </row>
        <row r="14471">
          <cell r="B14471" t="str">
            <v>X3CDSP781</v>
          </cell>
          <cell r="BH14471">
            <v>1.39</v>
          </cell>
        </row>
        <row r="14472">
          <cell r="B14472" t="str">
            <v>X3CDSP782</v>
          </cell>
          <cell r="BH14472">
            <v>1.39</v>
          </cell>
        </row>
        <row r="14473">
          <cell r="B14473" t="str">
            <v>X3CDSP783</v>
          </cell>
          <cell r="BH14473">
            <v>1.38</v>
          </cell>
        </row>
        <row r="14474">
          <cell r="B14474" t="str">
            <v>X3CDSP784</v>
          </cell>
          <cell r="BH14474">
            <v>1.38</v>
          </cell>
        </row>
        <row r="14475">
          <cell r="B14475" t="str">
            <v>X3CDSP786</v>
          </cell>
          <cell r="BH14475">
            <v>1.67</v>
          </cell>
        </row>
        <row r="14476">
          <cell r="B14476" t="str">
            <v>X3CDSP799</v>
          </cell>
          <cell r="BH14476">
            <v>1.39</v>
          </cell>
        </row>
        <row r="14477">
          <cell r="B14477" t="str">
            <v>X3CGSP014</v>
          </cell>
          <cell r="BH14477">
            <v>1.46</v>
          </cell>
        </row>
        <row r="14478">
          <cell r="B14478" t="str">
            <v>X3CGSP015</v>
          </cell>
          <cell r="BH14478">
            <v>4.8</v>
          </cell>
        </row>
        <row r="14479">
          <cell r="B14479" t="str">
            <v>X3DDSP026</v>
          </cell>
          <cell r="BH14479">
            <v>1.26</v>
          </cell>
        </row>
        <row r="14480">
          <cell r="B14480" t="str">
            <v>X3DGMC123</v>
          </cell>
          <cell r="BH14480">
            <v>1.29</v>
          </cell>
        </row>
        <row r="14481">
          <cell r="B14481" t="str">
            <v>X3DGMC125</v>
          </cell>
          <cell r="BH14481">
            <v>1.3</v>
          </cell>
        </row>
        <row r="14482">
          <cell r="B14482" t="str">
            <v>X3DQEX031</v>
          </cell>
          <cell r="BH14482">
            <v>1.3</v>
          </cell>
        </row>
        <row r="14483">
          <cell r="B14483" t="str">
            <v>X3DQEX033</v>
          </cell>
          <cell r="BH14483">
            <v>1.35</v>
          </cell>
        </row>
        <row r="14484">
          <cell r="B14484" t="str">
            <v>X3DQNT145</v>
          </cell>
          <cell r="BH14484" t="e">
            <v>#N/A</v>
          </cell>
        </row>
        <row r="14485">
          <cell r="B14485" t="str">
            <v>X3DXER223</v>
          </cell>
          <cell r="BH14485">
            <v>1.27</v>
          </cell>
        </row>
        <row r="14486">
          <cell r="B14486" t="str">
            <v>X3GGSP003</v>
          </cell>
          <cell r="BH14486">
            <v>3.29</v>
          </cell>
        </row>
        <row r="14487">
          <cell r="B14487" t="str">
            <v>X3GJBP092</v>
          </cell>
          <cell r="BH14487">
            <v>0.81</v>
          </cell>
        </row>
        <row r="14488">
          <cell r="B14488" t="str">
            <v>X3GJBP124</v>
          </cell>
          <cell r="BH14488">
            <v>0.71</v>
          </cell>
        </row>
        <row r="14489">
          <cell r="B14489" t="str">
            <v>X3GJBP484</v>
          </cell>
          <cell r="BH14489">
            <v>1.29</v>
          </cell>
        </row>
        <row r="14490">
          <cell r="B14490" t="str">
            <v>X3GJCP004</v>
          </cell>
          <cell r="BH14490">
            <v>1.25</v>
          </cell>
        </row>
        <row r="14491">
          <cell r="B14491" t="str">
            <v>X4CGFN001</v>
          </cell>
          <cell r="BH14491">
            <v>1.36</v>
          </cell>
        </row>
        <row r="14492">
          <cell r="B14492" t="str">
            <v>X4CGSP002</v>
          </cell>
          <cell r="BH14492">
            <v>1.1100000000000001</v>
          </cell>
        </row>
        <row r="14493">
          <cell r="B14493" t="str">
            <v>X4EVSF066</v>
          </cell>
          <cell r="BH14493">
            <v>1.29</v>
          </cell>
        </row>
        <row r="14494">
          <cell r="B14494" t="str">
            <v>X4EVSF067</v>
          </cell>
          <cell r="BH14494">
            <v>1.29</v>
          </cell>
        </row>
        <row r="14495">
          <cell r="B14495" t="str">
            <v>X4EVSF117</v>
          </cell>
          <cell r="BH14495">
            <v>1.29</v>
          </cell>
        </row>
        <row r="14496">
          <cell r="B14496" t="str">
            <v>X4EVSF118</v>
          </cell>
          <cell r="BH14496">
            <v>1.29</v>
          </cell>
        </row>
        <row r="14497">
          <cell r="B14497" t="str">
            <v>X4EVSF123</v>
          </cell>
          <cell r="BH14497">
            <v>1.44</v>
          </cell>
        </row>
        <row r="14498">
          <cell r="B14498" t="str">
            <v>X4EVSF182</v>
          </cell>
          <cell r="BH14498" t="e">
            <v>#N/A</v>
          </cell>
        </row>
        <row r="14499">
          <cell r="B14499" t="str">
            <v>X4FSSC064</v>
          </cell>
          <cell r="BH14499">
            <v>1.55</v>
          </cell>
        </row>
        <row r="14500">
          <cell r="B14500" t="str">
            <v>X4FVFP024</v>
          </cell>
          <cell r="BH14500">
            <v>1.04</v>
          </cell>
        </row>
        <row r="14501">
          <cell r="B14501" t="str">
            <v>X4FVFP043</v>
          </cell>
          <cell r="BH14501">
            <v>1.04</v>
          </cell>
        </row>
        <row r="14502">
          <cell r="B14502" t="str">
            <v>X4FVFP047</v>
          </cell>
          <cell r="BH14502">
            <v>1.29</v>
          </cell>
        </row>
        <row r="14503">
          <cell r="B14503" t="str">
            <v>X4FVHA341</v>
          </cell>
          <cell r="BH14503">
            <v>3.8</v>
          </cell>
        </row>
        <row r="14504">
          <cell r="B14504" t="str">
            <v>X4FVSY065</v>
          </cell>
          <cell r="BH14504">
            <v>1.3</v>
          </cell>
        </row>
        <row r="14505">
          <cell r="B14505" t="str">
            <v>X4FVSY066</v>
          </cell>
          <cell r="BH14505">
            <v>1.29</v>
          </cell>
        </row>
        <row r="14506">
          <cell r="B14506" t="str">
            <v>X4FVSY067</v>
          </cell>
          <cell r="BH14506">
            <v>1.29</v>
          </cell>
        </row>
        <row r="14507">
          <cell r="B14507" t="str">
            <v>X4FVSY068</v>
          </cell>
          <cell r="BH14507">
            <v>1.29</v>
          </cell>
        </row>
        <row r="14508">
          <cell r="B14508" t="str">
            <v>X4FVSY070</v>
          </cell>
          <cell r="BH14508">
            <v>1.3</v>
          </cell>
        </row>
        <row r="14509">
          <cell r="B14509" t="str">
            <v>X4FVSY073</v>
          </cell>
          <cell r="BH14509">
            <v>1.29</v>
          </cell>
        </row>
        <row r="14510">
          <cell r="B14510" t="str">
            <v>X4FVSY117</v>
          </cell>
          <cell r="BH14510">
            <v>1.29</v>
          </cell>
        </row>
        <row r="14511">
          <cell r="B14511" t="str">
            <v>X4FVSY118</v>
          </cell>
          <cell r="BH14511">
            <v>1</v>
          </cell>
        </row>
        <row r="14512">
          <cell r="B14512" t="str">
            <v>X4FVSY119</v>
          </cell>
          <cell r="BH14512">
            <v>1.29</v>
          </cell>
        </row>
        <row r="14513">
          <cell r="B14513" t="str">
            <v>X4FVSY123#</v>
          </cell>
          <cell r="BH14513">
            <v>14.07</v>
          </cell>
        </row>
        <row r="14514">
          <cell r="B14514" t="str">
            <v>X4FVSY125</v>
          </cell>
          <cell r="BH14514">
            <v>1.29</v>
          </cell>
        </row>
        <row r="14515">
          <cell r="B14515" t="str">
            <v>X4FVSY126</v>
          </cell>
          <cell r="BH14515">
            <v>1.39</v>
          </cell>
        </row>
        <row r="14516">
          <cell r="B14516" t="str">
            <v>X4FVSY127</v>
          </cell>
          <cell r="BH14516">
            <v>1.29</v>
          </cell>
        </row>
        <row r="14517">
          <cell r="B14517" t="str">
            <v>X4FVSY129</v>
          </cell>
          <cell r="BH14517">
            <v>1.39</v>
          </cell>
        </row>
        <row r="14518">
          <cell r="B14518" t="str">
            <v>X4FVSY182</v>
          </cell>
          <cell r="BH14518">
            <v>1.29</v>
          </cell>
        </row>
        <row r="14519">
          <cell r="B14519" t="str">
            <v>X4FVSY184</v>
          </cell>
          <cell r="BH14519">
            <v>1.29</v>
          </cell>
        </row>
        <row r="14520">
          <cell r="B14520" t="str">
            <v>X4FVSY186</v>
          </cell>
          <cell r="BH14520">
            <v>1.29</v>
          </cell>
        </row>
        <row r="14521">
          <cell r="B14521" t="str">
            <v>X4FVSY187</v>
          </cell>
          <cell r="BH14521">
            <v>1.3</v>
          </cell>
        </row>
        <row r="14522">
          <cell r="B14522" t="str">
            <v>X4FVSY189</v>
          </cell>
          <cell r="BH14522">
            <v>1.29</v>
          </cell>
        </row>
        <row r="14523">
          <cell r="B14523" t="str">
            <v>X4FVSY190</v>
          </cell>
          <cell r="BH14523">
            <v>1.29</v>
          </cell>
        </row>
        <row r="14524">
          <cell r="B14524" t="str">
            <v>X4FVSY191</v>
          </cell>
          <cell r="BH14524">
            <v>1.39</v>
          </cell>
        </row>
        <row r="14525">
          <cell r="B14525" t="str">
            <v>X4FVSY194</v>
          </cell>
          <cell r="BH14525">
            <v>1.39</v>
          </cell>
        </row>
        <row r="14526">
          <cell r="B14526" t="str">
            <v>X4FVSY221</v>
          </cell>
          <cell r="BH14526">
            <v>1.39</v>
          </cell>
        </row>
        <row r="14527">
          <cell r="B14527" t="str">
            <v>X4FVSY222</v>
          </cell>
          <cell r="BH14527">
            <v>1.29</v>
          </cell>
        </row>
        <row r="14528">
          <cell r="B14528" t="str">
            <v>X4FVSY223</v>
          </cell>
          <cell r="BH14528">
            <v>1.29</v>
          </cell>
        </row>
        <row r="14529">
          <cell r="B14529" t="str">
            <v>X4FVSY226</v>
          </cell>
          <cell r="BH14529">
            <v>1.29</v>
          </cell>
        </row>
        <row r="14530">
          <cell r="B14530" t="str">
            <v>X4FVSY227</v>
          </cell>
          <cell r="BH14530">
            <v>1.29</v>
          </cell>
        </row>
        <row r="14531">
          <cell r="B14531" t="str">
            <v>X4FVSY228</v>
          </cell>
          <cell r="BH14531">
            <v>1.29</v>
          </cell>
        </row>
        <row r="14532">
          <cell r="B14532" t="str">
            <v>X4FVSY229</v>
          </cell>
          <cell r="BH14532">
            <v>1.3</v>
          </cell>
        </row>
        <row r="14533">
          <cell r="B14533" t="str">
            <v>X4FVSY230</v>
          </cell>
          <cell r="BH14533">
            <v>1.39</v>
          </cell>
        </row>
        <row r="14534">
          <cell r="B14534" t="str">
            <v>X4FVSY231</v>
          </cell>
          <cell r="BH14534">
            <v>1.36</v>
          </cell>
        </row>
        <row r="14535">
          <cell r="B14535" t="str">
            <v>X4FVSY234</v>
          </cell>
          <cell r="BH14535">
            <v>1.39</v>
          </cell>
        </row>
        <row r="14536">
          <cell r="B14536" t="str">
            <v>X4FVSY283</v>
          </cell>
          <cell r="BH14536">
            <v>1.19</v>
          </cell>
        </row>
        <row r="14537">
          <cell r="B14537" t="str">
            <v>X4FVSY284</v>
          </cell>
          <cell r="BH14537">
            <v>1.39</v>
          </cell>
        </row>
        <row r="14538">
          <cell r="B14538" t="str">
            <v>X4FVSY285</v>
          </cell>
          <cell r="BH14538">
            <v>1.39</v>
          </cell>
        </row>
        <row r="14539">
          <cell r="B14539" t="str">
            <v>X4FVSY286</v>
          </cell>
          <cell r="BH14539">
            <v>1.4</v>
          </cell>
        </row>
        <row r="14540">
          <cell r="B14540" t="str">
            <v>X4FVSY289</v>
          </cell>
          <cell r="BH14540">
            <v>1.39</v>
          </cell>
        </row>
        <row r="14541">
          <cell r="B14541" t="str">
            <v>X4FVSY685</v>
          </cell>
          <cell r="BH14541">
            <v>1.29</v>
          </cell>
        </row>
        <row r="14542">
          <cell r="B14542" t="str">
            <v>X4KDMU005</v>
          </cell>
          <cell r="BH14542">
            <v>1.27</v>
          </cell>
        </row>
        <row r="14543">
          <cell r="B14543" t="str">
            <v>X4KDMU008</v>
          </cell>
          <cell r="BH14543">
            <v>1.29</v>
          </cell>
        </row>
        <row r="14544">
          <cell r="B14544" t="str">
            <v>X4KDVX003</v>
          </cell>
          <cell r="BH14544">
            <v>1.29</v>
          </cell>
        </row>
        <row r="14545">
          <cell r="B14545" t="str">
            <v>X4KDZU003</v>
          </cell>
          <cell r="BH14545">
            <v>3.64</v>
          </cell>
        </row>
        <row r="14546">
          <cell r="B14546" t="str">
            <v>X4KEHB003</v>
          </cell>
          <cell r="BH14546">
            <v>0.98</v>
          </cell>
        </row>
        <row r="14547">
          <cell r="B14547" t="str">
            <v>X4KEHU003</v>
          </cell>
          <cell r="BH14547">
            <v>1.29</v>
          </cell>
        </row>
        <row r="14548">
          <cell r="B14548" t="str">
            <v>X4KEHU006</v>
          </cell>
          <cell r="BH14548">
            <v>1.29</v>
          </cell>
        </row>
        <row r="14549">
          <cell r="B14549" t="str">
            <v>X4KQNT117</v>
          </cell>
          <cell r="BH14549">
            <v>2.58</v>
          </cell>
        </row>
        <row r="14550">
          <cell r="B14550" t="str">
            <v>X4KVSF070</v>
          </cell>
          <cell r="BH14550">
            <v>1.04</v>
          </cell>
        </row>
        <row r="14551">
          <cell r="B14551" t="str">
            <v>X7CEHM006</v>
          </cell>
          <cell r="BH14551">
            <v>1.29</v>
          </cell>
        </row>
        <row r="14552">
          <cell r="B14552" t="str">
            <v>X7CEHU003</v>
          </cell>
          <cell r="BH14552">
            <v>1.28</v>
          </cell>
        </row>
        <row r="14553">
          <cell r="B14553" t="str">
            <v>X7CEHU005</v>
          </cell>
          <cell r="BH14553">
            <v>1.29</v>
          </cell>
        </row>
        <row r="14554">
          <cell r="B14554" t="str">
            <v>X7CEHU006</v>
          </cell>
          <cell r="BH14554">
            <v>1.29</v>
          </cell>
        </row>
        <row r="14555">
          <cell r="B14555" t="str">
            <v>X7CEHU008</v>
          </cell>
          <cell r="BH14555">
            <v>12.92</v>
          </cell>
        </row>
        <row r="14556">
          <cell r="B14556" t="str">
            <v>X7CVCB065</v>
          </cell>
          <cell r="BH14556">
            <v>1.29</v>
          </cell>
        </row>
        <row r="14557">
          <cell r="B14557" t="str">
            <v>X7CVCB066</v>
          </cell>
          <cell r="BH14557">
            <v>1.29</v>
          </cell>
        </row>
        <row r="14558">
          <cell r="B14558" t="str">
            <v>X7CVCB068</v>
          </cell>
          <cell r="BH14558">
            <v>1.04</v>
          </cell>
        </row>
        <row r="14559">
          <cell r="B14559" t="str">
            <v>X7CVCB069</v>
          </cell>
          <cell r="BH14559">
            <v>1.04</v>
          </cell>
        </row>
        <row r="14560">
          <cell r="B14560" t="str">
            <v>X7CVCB078</v>
          </cell>
          <cell r="BH14560">
            <v>1.1100000000000001</v>
          </cell>
        </row>
        <row r="14561">
          <cell r="B14561" t="str">
            <v>X7CVCB116</v>
          </cell>
          <cell r="BH14561">
            <v>1.29</v>
          </cell>
        </row>
        <row r="14562">
          <cell r="B14562" t="str">
            <v>X7CVCB180</v>
          </cell>
          <cell r="BH14562">
            <v>1.3</v>
          </cell>
        </row>
        <row r="14563">
          <cell r="B14563" t="str">
            <v>X7CVCB181</v>
          </cell>
          <cell r="BH14563">
            <v>1.29</v>
          </cell>
        </row>
        <row r="14564">
          <cell r="B14564" t="str">
            <v>X7CVHA226</v>
          </cell>
          <cell r="BH14564">
            <v>1.29</v>
          </cell>
        </row>
        <row r="14565">
          <cell r="B14565" t="str">
            <v>X7CVHA283</v>
          </cell>
          <cell r="BH14565">
            <v>1.39</v>
          </cell>
        </row>
        <row r="14566">
          <cell r="B14566" t="str">
            <v>X7DDZU004</v>
          </cell>
          <cell r="BH14566">
            <v>1.27</v>
          </cell>
        </row>
        <row r="14567">
          <cell r="B14567" t="str">
            <v>X7DDZU005</v>
          </cell>
          <cell r="BH14567">
            <v>1.3</v>
          </cell>
        </row>
        <row r="14568">
          <cell r="B14568" t="str">
            <v>X7DDZU006</v>
          </cell>
          <cell r="BH14568">
            <v>1.26</v>
          </cell>
        </row>
        <row r="14569">
          <cell r="B14569" t="str">
            <v>X9CCCV182</v>
          </cell>
          <cell r="BH14569">
            <v>6.17</v>
          </cell>
        </row>
        <row r="14570">
          <cell r="B14570" t="str">
            <v>X9CCFT066</v>
          </cell>
          <cell r="BH14570">
            <v>4.5999999999999996</v>
          </cell>
        </row>
        <row r="14571">
          <cell r="B14571" t="str">
            <v>X9NDLU008</v>
          </cell>
          <cell r="BH14571">
            <v>1.39</v>
          </cell>
        </row>
        <row r="14572">
          <cell r="B14572" t="str">
            <v>X9NDMM006</v>
          </cell>
          <cell r="BH14572">
            <v>1.17</v>
          </cell>
        </row>
        <row r="14573">
          <cell r="B14573" t="str">
            <v>X9NDMM008</v>
          </cell>
          <cell r="BH14573">
            <v>1.29</v>
          </cell>
        </row>
        <row r="14574">
          <cell r="B14574" t="str">
            <v>X9NEHU003</v>
          </cell>
          <cell r="BH14574">
            <v>2.12</v>
          </cell>
        </row>
        <row r="14575">
          <cell r="B14575" t="str">
            <v>X9NEHU006</v>
          </cell>
          <cell r="BH14575">
            <v>1.04</v>
          </cell>
        </row>
        <row r="14576">
          <cell r="B14576" t="str">
            <v>X9NEHU012</v>
          </cell>
          <cell r="BH14576">
            <v>1.36</v>
          </cell>
        </row>
        <row r="14577">
          <cell r="B14577" t="str">
            <v>X9NSFA115</v>
          </cell>
          <cell r="BH14577">
            <v>1.29</v>
          </cell>
        </row>
        <row r="14578">
          <cell r="B14578" t="str">
            <v>X9NSFA118</v>
          </cell>
          <cell r="BH14578">
            <v>1.79</v>
          </cell>
        </row>
        <row r="14579">
          <cell r="B14579" t="str">
            <v>X9NSFA178</v>
          </cell>
          <cell r="BH14579">
            <v>1.39</v>
          </cell>
        </row>
        <row r="14580">
          <cell r="B14580" t="str">
            <v>X9NSFA686</v>
          </cell>
          <cell r="BH14580">
            <v>1.29</v>
          </cell>
        </row>
        <row r="14581">
          <cell r="B14581" t="str">
            <v>X9NSFA706</v>
          </cell>
          <cell r="BH14581">
            <v>1.69</v>
          </cell>
        </row>
        <row r="14582">
          <cell r="B14582" t="str">
            <v>X9NVCB067</v>
          </cell>
          <cell r="BH14582">
            <v>1.04</v>
          </cell>
        </row>
        <row r="14583">
          <cell r="B14583" t="str">
            <v>X9NVCB069</v>
          </cell>
          <cell r="BH14583">
            <v>1.36</v>
          </cell>
        </row>
        <row r="14584">
          <cell r="B14584" t="str">
            <v>X9NVCB124</v>
          </cell>
          <cell r="BH14584">
            <v>1.1100000000000001</v>
          </cell>
        </row>
        <row r="14585">
          <cell r="B14585" t="str">
            <v>X9NVCB181</v>
          </cell>
          <cell r="BH14585">
            <v>1.46</v>
          </cell>
        </row>
        <row r="14586">
          <cell r="B14586" t="str">
            <v>X9NVCB183</v>
          </cell>
          <cell r="BH14586">
            <v>1.29</v>
          </cell>
        </row>
        <row r="14587">
          <cell r="B14587" t="str">
            <v>X9NVCB186</v>
          </cell>
          <cell r="BH14587">
            <v>1.1100000000000001</v>
          </cell>
        </row>
        <row r="14588">
          <cell r="B14588" t="str">
            <v>X9NVCB187</v>
          </cell>
          <cell r="BH14588">
            <v>1.05</v>
          </cell>
        </row>
        <row r="14589">
          <cell r="B14589" t="str">
            <v>X9NVCB188</v>
          </cell>
          <cell r="BH14589">
            <v>1.36</v>
          </cell>
        </row>
        <row r="14590">
          <cell r="B14590" t="str">
            <v>X9NVCB192</v>
          </cell>
          <cell r="BH14590">
            <v>1.04</v>
          </cell>
        </row>
        <row r="14591">
          <cell r="B14591" t="str">
            <v>X9NVCB221</v>
          </cell>
          <cell r="BH14591">
            <v>1.36</v>
          </cell>
        </row>
        <row r="14592">
          <cell r="B14592" t="str">
            <v>X9NVCB223</v>
          </cell>
          <cell r="BH14592">
            <v>1.46</v>
          </cell>
        </row>
        <row r="14593">
          <cell r="B14593" t="str">
            <v>X9NVCB226</v>
          </cell>
          <cell r="BH14593">
            <v>1.46</v>
          </cell>
        </row>
        <row r="14594">
          <cell r="B14594" t="str">
            <v>X9NVCB230</v>
          </cell>
          <cell r="BH14594">
            <v>1.46</v>
          </cell>
        </row>
        <row r="14595">
          <cell r="B14595" t="str">
            <v>X9NVCB232#</v>
          </cell>
          <cell r="BH14595">
            <v>14.09</v>
          </cell>
        </row>
        <row r="14596">
          <cell r="B14596" t="str">
            <v>X9NVCB280</v>
          </cell>
          <cell r="BH14596">
            <v>1.46</v>
          </cell>
        </row>
        <row r="14597">
          <cell r="B14597" t="str">
            <v>X9NVFB284</v>
          </cell>
          <cell r="BH14597">
            <v>3.65</v>
          </cell>
        </row>
        <row r="14598">
          <cell r="B14598" t="str">
            <v>X9NVFP066</v>
          </cell>
          <cell r="BH14598">
            <v>1.29</v>
          </cell>
        </row>
        <row r="14599">
          <cell r="B14599" t="str">
            <v>X9NVFP067</v>
          </cell>
          <cell r="BH14599">
            <v>1.04</v>
          </cell>
        </row>
        <row r="14600">
          <cell r="B14600" t="str">
            <v>X9NVFP118</v>
          </cell>
          <cell r="BH14600">
            <v>1.29</v>
          </cell>
        </row>
        <row r="14601">
          <cell r="B14601" t="str">
            <v>X9NVFP187</v>
          </cell>
          <cell r="BH14601">
            <v>1.29</v>
          </cell>
        </row>
        <row r="14602">
          <cell r="B14602" t="str">
            <v>X9NVHA230</v>
          </cell>
          <cell r="BH14602">
            <v>1.31</v>
          </cell>
        </row>
        <row r="14603">
          <cell r="B14603" t="str">
            <v>X9NVSY289</v>
          </cell>
          <cell r="BH14603">
            <v>2.19</v>
          </cell>
        </row>
        <row r="14604">
          <cell r="B14604" t="str">
            <v>X9SEHU010</v>
          </cell>
          <cell r="BH14604">
            <v>2.59</v>
          </cell>
        </row>
        <row r="14605">
          <cell r="B14605" t="str">
            <v>X9SVCB121</v>
          </cell>
          <cell r="BH14605">
            <v>4.5999999999999996</v>
          </cell>
        </row>
        <row r="14606">
          <cell r="B14606" t="str">
            <v>X9SVCB168</v>
          </cell>
          <cell r="BH14606">
            <v>4.26</v>
          </cell>
        </row>
        <row r="14607">
          <cell r="B14607" t="str">
            <v>X9SVCB181</v>
          </cell>
          <cell r="BH14607">
            <v>3.79</v>
          </cell>
        </row>
        <row r="14608">
          <cell r="B14608" t="str">
            <v>X9SVCB183</v>
          </cell>
          <cell r="BH14608">
            <v>3.55</v>
          </cell>
        </row>
        <row r="14609">
          <cell r="B14609" t="str">
            <v>X9SVCB186</v>
          </cell>
          <cell r="BH14609">
            <v>3.74</v>
          </cell>
        </row>
        <row r="14610">
          <cell r="B14610" t="str">
            <v>X9SVCB188</v>
          </cell>
          <cell r="BH14610">
            <v>1.76</v>
          </cell>
        </row>
        <row r="14611">
          <cell r="B14611" t="str">
            <v>X9SVCB192</v>
          </cell>
          <cell r="BH14611">
            <v>3.81</v>
          </cell>
        </row>
        <row r="14612">
          <cell r="B14612" t="str">
            <v>X9SVCB220</v>
          </cell>
          <cell r="BH14612">
            <v>3.55</v>
          </cell>
        </row>
        <row r="14613">
          <cell r="B14613" t="str">
            <v>X9SVCB223</v>
          </cell>
          <cell r="BH14613">
            <v>2.64</v>
          </cell>
        </row>
        <row r="14614">
          <cell r="B14614" t="str">
            <v>X9SVCB226</v>
          </cell>
          <cell r="BH14614">
            <v>3.03</v>
          </cell>
        </row>
        <row r="14615">
          <cell r="B14615" t="str">
            <v>X9SVCB230</v>
          </cell>
          <cell r="BH14615">
            <v>7.8</v>
          </cell>
        </row>
        <row r="14616">
          <cell r="B14616" t="str">
            <v>X9SVCB232#</v>
          </cell>
          <cell r="BH14616">
            <v>39.43</v>
          </cell>
        </row>
        <row r="14617">
          <cell r="B14617" t="str">
            <v>X9SVCB237</v>
          </cell>
          <cell r="BH14617">
            <v>6.27</v>
          </cell>
        </row>
        <row r="14618">
          <cell r="B14618" t="str">
            <v>X9SVCB283</v>
          </cell>
          <cell r="BH14618">
            <v>12.5</v>
          </cell>
        </row>
        <row r="14619">
          <cell r="B14619" t="str">
            <v>X9SVCB285</v>
          </cell>
          <cell r="BH14619">
            <v>6.8</v>
          </cell>
        </row>
        <row r="14620">
          <cell r="B14620" t="str">
            <v>X9SVCB289</v>
          </cell>
          <cell r="BH14620">
            <v>6.14</v>
          </cell>
        </row>
        <row r="14621">
          <cell r="B14621" t="str">
            <v>X9SVFP118</v>
          </cell>
          <cell r="BH14621">
            <v>3.55</v>
          </cell>
        </row>
        <row r="14622">
          <cell r="B14622" t="str">
            <v>X9SVFP224</v>
          </cell>
          <cell r="BH14622">
            <v>4.74</v>
          </cell>
        </row>
        <row r="14623">
          <cell r="B14623" t="str">
            <v>X9SVFP226</v>
          </cell>
          <cell r="BH14623">
            <v>4.87</v>
          </cell>
        </row>
        <row r="14624">
          <cell r="B14624" t="str">
            <v>X9SVSY190</v>
          </cell>
          <cell r="BH14624">
            <v>3.66</v>
          </cell>
        </row>
        <row r="14625">
          <cell r="B14625" t="str">
            <v>X9SVSY224</v>
          </cell>
          <cell r="BH14625">
            <v>9.6</v>
          </cell>
        </row>
        <row r="14626">
          <cell r="B14626" t="str">
            <v>X9SVSY228</v>
          </cell>
          <cell r="BH14626">
            <v>3.25</v>
          </cell>
        </row>
        <row r="14627">
          <cell r="B14627" t="str">
            <v>X9SVSY285</v>
          </cell>
          <cell r="BH14627">
            <v>9.6</v>
          </cell>
        </row>
        <row r="14628">
          <cell r="B14628" t="str">
            <v>X9SVSY289</v>
          </cell>
          <cell r="BH14628">
            <v>3.66</v>
          </cell>
        </row>
        <row r="14629">
          <cell r="B14629" t="str">
            <v>X9SVSY335</v>
          </cell>
          <cell r="BH14629">
            <v>20.45</v>
          </cell>
        </row>
        <row r="14630">
          <cell r="B14630" t="str">
            <v>Y1AACC469#</v>
          </cell>
          <cell r="BH14630">
            <v>169.99</v>
          </cell>
        </row>
        <row r="14631">
          <cell r="B14631" t="str">
            <v>Y1AJDP054</v>
          </cell>
          <cell r="BH14631">
            <v>1118.21</v>
          </cell>
        </row>
        <row r="14632">
          <cell r="B14632" t="str">
            <v>Y1PCDL026AT</v>
          </cell>
          <cell r="BH14632">
            <v>2510.75</v>
          </cell>
        </row>
        <row r="14633">
          <cell r="B14633" t="str">
            <v>11000010</v>
          </cell>
          <cell r="BH14633">
            <v>10055.25</v>
          </cell>
        </row>
        <row r="14634">
          <cell r="B14634" t="str">
            <v>11000164</v>
          </cell>
          <cell r="BH14634">
            <v>3000</v>
          </cell>
        </row>
        <row r="14635">
          <cell r="B14635" t="str">
            <v>910021070-300</v>
          </cell>
          <cell r="BH14635">
            <v>6507.6</v>
          </cell>
        </row>
        <row r="14636">
          <cell r="B14636" t="str">
            <v>11000885</v>
          </cell>
          <cell r="BH14636">
            <v>12759.85</v>
          </cell>
        </row>
        <row r="14637">
          <cell r="B14637" t="str">
            <v>900024069</v>
          </cell>
          <cell r="BH14637">
            <v>6539.94</v>
          </cell>
        </row>
        <row r="14638">
          <cell r="B14638" t="str">
            <v>J2CNRD128</v>
          </cell>
          <cell r="BH14638">
            <v>1.25</v>
          </cell>
        </row>
        <row r="14639">
          <cell r="B14639" t="str">
            <v>U1FGBA092</v>
          </cell>
          <cell r="BH14639">
            <v>4.8499999999999996</v>
          </cell>
        </row>
        <row r="14640">
          <cell r="B14640" t="str">
            <v>110003043</v>
          </cell>
          <cell r="BH14640">
            <v>1074.27</v>
          </cell>
        </row>
        <row r="14641">
          <cell r="B14641" t="str">
            <v>1305455</v>
          </cell>
          <cell r="BH14641">
            <v>1090.74</v>
          </cell>
        </row>
        <row r="14642">
          <cell r="B14642" t="str">
            <v>1403756</v>
          </cell>
          <cell r="BH14642">
            <v>42.59</v>
          </cell>
        </row>
        <row r="14643">
          <cell r="B14643" t="str">
            <v>1507962</v>
          </cell>
          <cell r="BH14643">
            <v>692.64</v>
          </cell>
        </row>
        <row r="14644">
          <cell r="B14644" t="str">
            <v>735258</v>
          </cell>
          <cell r="BH14644">
            <v>447.72</v>
          </cell>
        </row>
        <row r="14645">
          <cell r="B14645" t="str">
            <v>739930</v>
          </cell>
          <cell r="BH14645">
            <v>11055.2</v>
          </cell>
        </row>
        <row r="14646">
          <cell r="B14646" t="str">
            <v>854476</v>
          </cell>
          <cell r="BH14646">
            <v>438.73</v>
          </cell>
        </row>
        <row r="14647">
          <cell r="B14647" t="str">
            <v>910006731</v>
          </cell>
          <cell r="BH14647">
            <v>5234.32</v>
          </cell>
        </row>
        <row r="14648">
          <cell r="B14648" t="str">
            <v>910030840</v>
          </cell>
          <cell r="BH14648">
            <v>1904.47</v>
          </cell>
        </row>
        <row r="14649">
          <cell r="B14649" t="str">
            <v>910028697</v>
          </cell>
          <cell r="BH14649">
            <v>2634.74</v>
          </cell>
        </row>
        <row r="14650">
          <cell r="B14650" t="str">
            <v>910028700</v>
          </cell>
          <cell r="BH14650">
            <v>1545</v>
          </cell>
        </row>
        <row r="14651">
          <cell r="B14651" t="str">
            <v>910028757</v>
          </cell>
          <cell r="BH14651">
            <v>2950.95</v>
          </cell>
        </row>
        <row r="14652">
          <cell r="B14652" t="str">
            <v>910030035</v>
          </cell>
          <cell r="BH14652">
            <v>2038.07</v>
          </cell>
        </row>
        <row r="14653">
          <cell r="B14653" t="str">
            <v>910030035-12</v>
          </cell>
          <cell r="BH14653">
            <v>2125.06</v>
          </cell>
        </row>
        <row r="14654">
          <cell r="B14654" t="str">
            <v>130002234-100</v>
          </cell>
          <cell r="BH14654">
            <v>137.61000000000001</v>
          </cell>
        </row>
        <row r="14655">
          <cell r="B14655" t="str">
            <v>910036575</v>
          </cell>
          <cell r="BH14655">
            <v>224.81</v>
          </cell>
        </row>
        <row r="14656">
          <cell r="B14656" t="str">
            <v>044920306</v>
          </cell>
          <cell r="BH14656" t="e">
            <v>#N/A</v>
          </cell>
        </row>
        <row r="14657">
          <cell r="B14657" t="str">
            <v>11001425</v>
          </cell>
          <cell r="BH14657">
            <v>7653.07</v>
          </cell>
        </row>
        <row r="14658">
          <cell r="B14658" t="str">
            <v xml:space="preserve">900024615 </v>
          </cell>
          <cell r="BH14658">
            <v>5500</v>
          </cell>
        </row>
        <row r="14659">
          <cell r="B14659" t="str">
            <v xml:space="preserve">11000019 </v>
          </cell>
          <cell r="BH14659">
            <v>9200</v>
          </cell>
        </row>
        <row r="14660">
          <cell r="B14660" t="str">
            <v>155535320</v>
          </cell>
          <cell r="BH14660">
            <v>510</v>
          </cell>
        </row>
        <row r="14661">
          <cell r="B14661" t="str">
            <v>155535360</v>
          </cell>
          <cell r="BH14661">
            <v>970</v>
          </cell>
        </row>
        <row r="14662">
          <cell r="B14662" t="str">
            <v>155535460</v>
          </cell>
          <cell r="BH14662">
            <v>1270</v>
          </cell>
        </row>
        <row r="14663">
          <cell r="B14663" t="str">
            <v>155661197</v>
          </cell>
          <cell r="BH14663">
            <v>4916.2299999999996</v>
          </cell>
        </row>
        <row r="14664">
          <cell r="B14664" t="str">
            <v>155661198</v>
          </cell>
          <cell r="BH14664">
            <v>3942.24</v>
          </cell>
        </row>
        <row r="14665">
          <cell r="B14665" t="str">
            <v>155661199</v>
          </cell>
          <cell r="BH14665">
            <v>4186.5600000000004</v>
          </cell>
        </row>
        <row r="14666">
          <cell r="B14666" t="str">
            <v>910034727-G8I1I</v>
          </cell>
          <cell r="BH14666">
            <v>8988.4950000000008</v>
          </cell>
        </row>
        <row r="14667">
          <cell r="B14667" t="str">
            <v>910034727-L8P1B</v>
          </cell>
          <cell r="BH14667">
            <v>8988.5</v>
          </cell>
        </row>
        <row r="14668">
          <cell r="B14668" t="str">
            <v>044030471</v>
          </cell>
          <cell r="BH14668">
            <v>867</v>
          </cell>
        </row>
        <row r="14669">
          <cell r="B14669" t="str">
            <v>046280108</v>
          </cell>
          <cell r="BH14669">
            <v>53.99</v>
          </cell>
        </row>
        <row r="14670">
          <cell r="B14670" t="str">
            <v>129732915</v>
          </cell>
          <cell r="BH14670">
            <v>29</v>
          </cell>
        </row>
        <row r="14671">
          <cell r="B14671" t="str">
            <v>144030470</v>
          </cell>
          <cell r="BH14671">
            <v>5850</v>
          </cell>
        </row>
        <row r="14672">
          <cell r="B14672" t="str">
            <v>144030480</v>
          </cell>
          <cell r="BH14672">
            <v>5560</v>
          </cell>
        </row>
        <row r="14673">
          <cell r="B14673" t="str">
            <v>21000132</v>
          </cell>
          <cell r="BH14673">
            <v>109</v>
          </cell>
        </row>
        <row r="14674">
          <cell r="B14674" t="str">
            <v>21000136</v>
          </cell>
          <cell r="BH14674">
            <v>62</v>
          </cell>
        </row>
        <row r="14675">
          <cell r="B14675" t="str">
            <v>21000150</v>
          </cell>
          <cell r="BH14675">
            <v>15</v>
          </cell>
        </row>
        <row r="14676">
          <cell r="B14676" t="str">
            <v>144907097</v>
          </cell>
          <cell r="BH14676">
            <v>725</v>
          </cell>
        </row>
        <row r="14677">
          <cell r="B14677" t="str">
            <v>63553700221000</v>
          </cell>
          <cell r="BH14677">
            <v>18921.439999999999</v>
          </cell>
        </row>
        <row r="14678">
          <cell r="B14678" t="str">
            <v>211121</v>
          </cell>
          <cell r="BH14678">
            <v>438.57</v>
          </cell>
        </row>
        <row r="14679">
          <cell r="B14679" t="str">
            <v>910036827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5219-0326-4410-9149-BCB1F3753CB0}">
  <sheetPr codeName="Feuil6"/>
  <dimension ref="A1:P257"/>
  <sheetViews>
    <sheetView workbookViewId="0">
      <pane xSplit="2" ySplit="1" topLeftCell="C212" activePane="bottomRight" state="frozen"/>
      <selection activeCell="A23" sqref="A23"/>
      <selection pane="topRight" activeCell="A23" sqref="A23"/>
      <selection pane="bottomLeft" activeCell="A23" sqref="A23"/>
      <selection pane="bottomRight" activeCell="A23" sqref="A23"/>
    </sheetView>
  </sheetViews>
  <sheetFormatPr baseColWidth="10" defaultRowHeight="15"/>
  <cols>
    <col min="1" max="1" width="18.7109375" customWidth="1"/>
    <col min="2" max="2" width="31.7109375" bestFit="1" customWidth="1"/>
    <col min="3" max="3" width="7.5703125" bestFit="1" customWidth="1"/>
    <col min="4" max="4" width="11.5703125" style="53" customWidth="1"/>
    <col min="5" max="5" width="9" bestFit="1" customWidth="1"/>
    <col min="6" max="7" width="9.5703125" bestFit="1" customWidth="1"/>
    <col min="8" max="9" width="12" style="53" bestFit="1" customWidth="1"/>
    <col min="10" max="10" width="31.140625" bestFit="1" customWidth="1"/>
    <col min="11" max="11" width="13.28515625" customWidth="1"/>
    <col min="15" max="15" width="16.5703125" customWidth="1"/>
  </cols>
  <sheetData>
    <row r="1" spans="1:15">
      <c r="A1" s="41" t="s">
        <v>65</v>
      </c>
      <c r="B1" s="41" t="s">
        <v>64</v>
      </c>
      <c r="C1" s="41" t="s">
        <v>66</v>
      </c>
      <c r="D1" s="52" t="s">
        <v>71</v>
      </c>
      <c r="E1" s="41" t="s">
        <v>72</v>
      </c>
      <c r="F1" s="41" t="s">
        <v>70</v>
      </c>
      <c r="G1" s="41" t="s">
        <v>69</v>
      </c>
      <c r="H1" s="52" t="s">
        <v>67</v>
      </c>
      <c r="I1" s="52" t="s">
        <v>68</v>
      </c>
      <c r="J1" s="23" t="s">
        <v>602</v>
      </c>
      <c r="K1" s="23" t="s">
        <v>606</v>
      </c>
      <c r="L1" s="23" t="s">
        <v>599</v>
      </c>
      <c r="M1" s="23" t="s">
        <v>619</v>
      </c>
      <c r="N1" s="23" t="s">
        <v>620</v>
      </c>
      <c r="O1" s="23" t="s">
        <v>2367</v>
      </c>
    </row>
    <row r="2" spans="1:15">
      <c r="A2" s="51" t="s">
        <v>476</v>
      </c>
      <c r="B2" s="35" t="s">
        <v>564</v>
      </c>
      <c r="C2" s="14">
        <v>20</v>
      </c>
      <c r="D2" s="14">
        <v>518.55703200000005</v>
      </c>
      <c r="E2">
        <v>20210504</v>
      </c>
      <c r="F2">
        <f t="shared" ref="F2:F11" si="0">VALUE(LEFT(E2,4))</f>
        <v>2021</v>
      </c>
      <c r="G2">
        <f t="shared" ref="G2:G11" si="1">VALUE(RIGHT(LEFT(E2,6),2))</f>
        <v>5</v>
      </c>
      <c r="H2" s="53">
        <f>D2/0.64*1.04*1.07*1.04*1.015</f>
        <v>951.77228118008406</v>
      </c>
      <c r="I2" s="53">
        <f>H2/0.45</f>
        <v>2115.0495137335201</v>
      </c>
      <c r="J2" t="s">
        <v>601</v>
      </c>
      <c r="K2" t="s">
        <v>607</v>
      </c>
      <c r="L2">
        <v>33</v>
      </c>
      <c r="M2">
        <f t="shared" ref="M2:M11" si="2">MIN(45,ROUNDUP(52/L2,0)*5)</f>
        <v>10</v>
      </c>
      <c r="N2">
        <v>10</v>
      </c>
    </row>
    <row r="3" spans="1:15">
      <c r="A3" s="51" t="s">
        <v>278</v>
      </c>
      <c r="B3" s="35" t="s">
        <v>55</v>
      </c>
      <c r="C3" s="14">
        <v>20</v>
      </c>
      <c r="D3" s="14">
        <v>463.08304800000002</v>
      </c>
      <c r="E3">
        <v>20210504</v>
      </c>
      <c r="F3">
        <f t="shared" si="0"/>
        <v>2021</v>
      </c>
      <c r="G3">
        <f t="shared" si="1"/>
        <v>5</v>
      </c>
      <c r="H3" s="53">
        <f t="shared" ref="H3:H67" si="3">D3/0.64*1.04*1.07*1.04*1.015</f>
        <v>849.95397183387593</v>
      </c>
      <c r="I3" s="53">
        <f t="shared" ref="I3:I76" si="4">H3/0.45</f>
        <v>1888.7866040752797</v>
      </c>
      <c r="J3" t="s">
        <v>603</v>
      </c>
      <c r="K3" t="s">
        <v>608</v>
      </c>
      <c r="L3">
        <v>24</v>
      </c>
      <c r="M3">
        <f t="shared" si="2"/>
        <v>15</v>
      </c>
      <c r="N3">
        <v>10</v>
      </c>
      <c r="O3" t="s">
        <v>625</v>
      </c>
    </row>
    <row r="4" spans="1:15">
      <c r="A4" s="51" t="s">
        <v>25</v>
      </c>
      <c r="B4" s="35" t="s">
        <v>60</v>
      </c>
      <c r="C4" s="14">
        <v>20</v>
      </c>
      <c r="D4" s="14">
        <v>463.89002400000004</v>
      </c>
      <c r="E4">
        <v>20210504</v>
      </c>
      <c r="F4">
        <f t="shared" si="0"/>
        <v>2021</v>
      </c>
      <c r="G4">
        <f t="shared" si="1"/>
        <v>5</v>
      </c>
      <c r="H4" s="53">
        <f t="shared" si="3"/>
        <v>851.43511535518803</v>
      </c>
      <c r="I4" s="53">
        <f t="shared" si="4"/>
        <v>1892.07803412264</v>
      </c>
      <c r="J4" t="s">
        <v>604</v>
      </c>
      <c r="K4" t="s">
        <v>609</v>
      </c>
      <c r="L4">
        <v>131</v>
      </c>
      <c r="M4">
        <f t="shared" si="2"/>
        <v>5</v>
      </c>
      <c r="N4">
        <v>5</v>
      </c>
    </row>
    <row r="5" spans="1:15">
      <c r="A5" s="51" t="s">
        <v>263</v>
      </c>
      <c r="B5" s="35" t="s">
        <v>386</v>
      </c>
      <c r="C5" s="14">
        <v>20</v>
      </c>
      <c r="D5" s="14">
        <v>1001.720628</v>
      </c>
      <c r="E5">
        <v>20210504</v>
      </c>
      <c r="F5">
        <f t="shared" si="0"/>
        <v>2021</v>
      </c>
      <c r="G5">
        <f t="shared" si="1"/>
        <v>5</v>
      </c>
      <c r="H5" s="53">
        <f t="shared" si="3"/>
        <v>1838.5825827865858</v>
      </c>
      <c r="I5" s="53">
        <f t="shared" si="4"/>
        <v>4085.7390728590794</v>
      </c>
      <c r="J5" t="s">
        <v>611</v>
      </c>
      <c r="K5" s="33" t="s">
        <v>616</v>
      </c>
      <c r="L5">
        <v>2</v>
      </c>
      <c r="M5">
        <f t="shared" si="2"/>
        <v>45</v>
      </c>
      <c r="N5" s="42">
        <v>10</v>
      </c>
      <c r="O5" s="49" t="s">
        <v>622</v>
      </c>
    </row>
    <row r="6" spans="1:15">
      <c r="A6" s="51" t="s">
        <v>27</v>
      </c>
      <c r="B6" s="35" t="s">
        <v>61</v>
      </c>
      <c r="C6" s="14">
        <v>20</v>
      </c>
      <c r="D6" s="14">
        <v>990.93596400000013</v>
      </c>
      <c r="E6">
        <v>20210504</v>
      </c>
      <c r="F6">
        <f t="shared" si="0"/>
        <v>2021</v>
      </c>
      <c r="G6">
        <f t="shared" si="1"/>
        <v>5</v>
      </c>
      <c r="H6" s="53">
        <f t="shared" si="3"/>
        <v>1818.7881462567182</v>
      </c>
      <c r="I6" s="53">
        <f t="shared" si="4"/>
        <v>4041.7514361260401</v>
      </c>
      <c r="J6" t="s">
        <v>605</v>
      </c>
      <c r="K6" t="s">
        <v>610</v>
      </c>
      <c r="L6">
        <v>98</v>
      </c>
      <c r="M6">
        <f t="shared" si="2"/>
        <v>5</v>
      </c>
      <c r="N6">
        <v>5</v>
      </c>
    </row>
    <row r="7" spans="1:15">
      <c r="A7" s="51" t="s">
        <v>20</v>
      </c>
      <c r="B7" s="35" t="s">
        <v>62</v>
      </c>
      <c r="C7" s="14">
        <v>20</v>
      </c>
      <c r="D7" s="14">
        <v>1085.8174200000001</v>
      </c>
      <c r="E7">
        <v>20210504</v>
      </c>
      <c r="F7">
        <f t="shared" si="0"/>
        <v>2021</v>
      </c>
      <c r="G7">
        <f t="shared" si="1"/>
        <v>5</v>
      </c>
      <c r="H7" s="53">
        <f t="shared" si="3"/>
        <v>1992.9358951947902</v>
      </c>
      <c r="I7" s="53">
        <f t="shared" si="4"/>
        <v>4428.7464337662004</v>
      </c>
      <c r="J7" t="s">
        <v>612</v>
      </c>
      <c r="K7" t="s">
        <v>617</v>
      </c>
      <c r="L7">
        <v>29</v>
      </c>
      <c r="M7">
        <f t="shared" si="2"/>
        <v>10</v>
      </c>
      <c r="N7">
        <v>10</v>
      </c>
    </row>
    <row r="8" spans="1:15">
      <c r="A8" s="51" t="s">
        <v>21</v>
      </c>
      <c r="B8" s="35" t="s">
        <v>63</v>
      </c>
      <c r="C8" s="14">
        <v>20</v>
      </c>
      <c r="D8" s="14">
        <v>1294.5058200000001</v>
      </c>
      <c r="E8">
        <v>20210504</v>
      </c>
      <c r="F8">
        <f t="shared" si="0"/>
        <v>2021</v>
      </c>
      <c r="G8">
        <f t="shared" si="1"/>
        <v>5</v>
      </c>
      <c r="H8" s="53">
        <f t="shared" si="3"/>
        <v>2375.9676974205904</v>
      </c>
      <c r="I8" s="53">
        <f t="shared" si="4"/>
        <v>5279.9282164902006</v>
      </c>
      <c r="J8" t="s">
        <v>613</v>
      </c>
      <c r="K8" t="s">
        <v>618</v>
      </c>
      <c r="L8">
        <v>28</v>
      </c>
      <c r="M8">
        <f t="shared" si="2"/>
        <v>10</v>
      </c>
      <c r="N8">
        <v>10</v>
      </c>
    </row>
    <row r="9" spans="1:15">
      <c r="A9" s="51" t="s">
        <v>290</v>
      </c>
      <c r="B9" s="35" t="s">
        <v>387</v>
      </c>
      <c r="C9" s="14">
        <v>20</v>
      </c>
      <c r="D9" s="14">
        <v>1096.6131</v>
      </c>
      <c r="E9">
        <v>20210504</v>
      </c>
      <c r="F9">
        <f t="shared" si="0"/>
        <v>2021</v>
      </c>
      <c r="G9">
        <f t="shared" si="1"/>
        <v>5</v>
      </c>
      <c r="H9" s="53">
        <f t="shared" si="3"/>
        <v>2012.7505507609501</v>
      </c>
      <c r="I9" s="53">
        <f t="shared" si="4"/>
        <v>4472.7790016910003</v>
      </c>
      <c r="J9" t="s">
        <v>614</v>
      </c>
      <c r="K9" t="s">
        <v>621</v>
      </c>
      <c r="L9">
        <v>15</v>
      </c>
      <c r="M9">
        <f t="shared" si="2"/>
        <v>20</v>
      </c>
      <c r="N9">
        <v>10</v>
      </c>
      <c r="O9" t="s">
        <v>624</v>
      </c>
    </row>
    <row r="10" spans="1:15">
      <c r="A10" s="51" t="s">
        <v>289</v>
      </c>
      <c r="B10" s="35" t="s">
        <v>398</v>
      </c>
      <c r="C10" s="14">
        <v>20</v>
      </c>
      <c r="D10" s="14">
        <v>1304.7261840000001</v>
      </c>
      <c r="E10">
        <v>20210504</v>
      </c>
      <c r="F10">
        <f t="shared" si="0"/>
        <v>2021</v>
      </c>
      <c r="G10">
        <f t="shared" si="1"/>
        <v>5</v>
      </c>
      <c r="H10" s="53">
        <f t="shared" si="3"/>
        <v>2394.7264039051083</v>
      </c>
      <c r="I10" s="53">
        <f t="shared" si="4"/>
        <v>5321.6142309002407</v>
      </c>
      <c r="J10" t="s">
        <v>615</v>
      </c>
      <c r="K10" t="s">
        <v>623</v>
      </c>
      <c r="L10">
        <v>30</v>
      </c>
      <c r="M10">
        <f t="shared" si="2"/>
        <v>10</v>
      </c>
      <c r="N10">
        <v>10</v>
      </c>
    </row>
    <row r="11" spans="1:15">
      <c r="A11" s="51" t="s">
        <v>200</v>
      </c>
      <c r="B11" s="35" t="s">
        <v>211</v>
      </c>
      <c r="C11" s="14">
        <v>20</v>
      </c>
      <c r="D11" s="14">
        <v>3316.688748</v>
      </c>
      <c r="E11">
        <v>20210504</v>
      </c>
      <c r="F11">
        <f t="shared" si="0"/>
        <v>2021</v>
      </c>
      <c r="G11">
        <f t="shared" si="1"/>
        <v>5</v>
      </c>
      <c r="H11" s="53">
        <f t="shared" si="3"/>
        <v>6087.5317869535256</v>
      </c>
      <c r="I11" s="53">
        <f t="shared" si="4"/>
        <v>13527.848415452279</v>
      </c>
      <c r="J11" t="s">
        <v>650</v>
      </c>
      <c r="K11" s="54" t="s">
        <v>651</v>
      </c>
      <c r="L11">
        <v>17</v>
      </c>
      <c r="M11">
        <f t="shared" si="2"/>
        <v>20</v>
      </c>
      <c r="N11">
        <v>20</v>
      </c>
    </row>
    <row r="12" spans="1:15">
      <c r="A12" t="s">
        <v>500</v>
      </c>
      <c r="B12" s="35" t="s">
        <v>888</v>
      </c>
      <c r="C12" s="14">
        <v>20</v>
      </c>
      <c r="D12" s="14">
        <v>23.81184</v>
      </c>
      <c r="E12">
        <v>20210504</v>
      </c>
      <c r="F12">
        <f>VALUE(LEFT(E12,4))</f>
        <v>2021</v>
      </c>
      <c r="G12">
        <f>VALUE(RIGHT(LEFT(E12,6),2))</f>
        <v>5</v>
      </c>
      <c r="H12" s="53">
        <f t="shared" si="3"/>
        <v>43.704834526079999</v>
      </c>
      <c r="I12" s="53">
        <f>H12/0.45</f>
        <v>97.121854502399998</v>
      </c>
      <c r="J12" t="s">
        <v>626</v>
      </c>
      <c r="N12">
        <v>5</v>
      </c>
    </row>
    <row r="13" spans="1:15">
      <c r="A13" s="51" t="s">
        <v>331</v>
      </c>
      <c r="B13" s="35" t="s">
        <v>531</v>
      </c>
      <c r="C13" s="14">
        <v>20</v>
      </c>
      <c r="D13" s="14">
        <v>3.6167040000000004</v>
      </c>
      <c r="E13">
        <v>20210504</v>
      </c>
      <c r="F13">
        <f t="shared" ref="F13:F86" si="5">VALUE(LEFT(E13,4))</f>
        <v>2021</v>
      </c>
      <c r="G13">
        <f t="shared" ref="G13:G86" si="6">VALUE(RIGHT(LEFT(E13,6),2))</f>
        <v>5</v>
      </c>
      <c r="H13" s="53">
        <f t="shared" si="3"/>
        <v>6.6381871308480012</v>
      </c>
      <c r="I13" s="53">
        <f t="shared" si="4"/>
        <v>14.751526957440003</v>
      </c>
      <c r="J13" t="s">
        <v>626</v>
      </c>
      <c r="N13">
        <v>5</v>
      </c>
    </row>
    <row r="14" spans="1:15">
      <c r="A14" s="51" t="s">
        <v>335</v>
      </c>
      <c r="B14" s="35" t="s">
        <v>532</v>
      </c>
      <c r="C14" s="14">
        <v>20</v>
      </c>
      <c r="D14" s="14">
        <v>8.659872</v>
      </c>
      <c r="E14">
        <v>20210504</v>
      </c>
      <c r="F14">
        <f t="shared" si="5"/>
        <v>2021</v>
      </c>
      <c r="G14">
        <f t="shared" si="6"/>
        <v>5</v>
      </c>
      <c r="H14" s="53">
        <f t="shared" si="3"/>
        <v>15.894541235664002</v>
      </c>
      <c r="I14" s="53">
        <f t="shared" si="4"/>
        <v>35.321202745920004</v>
      </c>
      <c r="J14" t="s">
        <v>626</v>
      </c>
      <c r="N14">
        <v>5</v>
      </c>
    </row>
    <row r="15" spans="1:15">
      <c r="A15" s="51" t="s">
        <v>501</v>
      </c>
      <c r="B15" s="35" t="s">
        <v>889</v>
      </c>
      <c r="C15" s="14">
        <v>20</v>
      </c>
      <c r="D15" s="14">
        <v>23.81184</v>
      </c>
      <c r="E15">
        <v>20210504</v>
      </c>
      <c r="F15">
        <f>VALUE(LEFT(E15,4))</f>
        <v>2021</v>
      </c>
      <c r="G15">
        <f>VALUE(RIGHT(LEFT(E15,6),2))</f>
        <v>5</v>
      </c>
      <c r="H15" s="53">
        <f t="shared" si="3"/>
        <v>43.704834526079999</v>
      </c>
      <c r="I15" s="53">
        <f t="shared" si="4"/>
        <v>97.121854502399998</v>
      </c>
      <c r="J15" t="s">
        <v>626</v>
      </c>
      <c r="N15">
        <v>5</v>
      </c>
    </row>
    <row r="16" spans="1:15">
      <c r="A16" s="51" t="s">
        <v>859</v>
      </c>
      <c r="B16" s="35" t="s">
        <v>1139</v>
      </c>
      <c r="C16" s="14">
        <v>20</v>
      </c>
      <c r="D16" s="14">
        <v>17.07264</v>
      </c>
      <c r="E16">
        <v>20210504</v>
      </c>
      <c r="F16">
        <f>VALUE(LEFT(E16,4))</f>
        <v>2021</v>
      </c>
      <c r="G16">
        <f>VALUE(RIGHT(LEFT(E16,6),2))</f>
        <v>5</v>
      </c>
      <c r="H16" s="53">
        <f t="shared" si="3"/>
        <v>31.33554173568</v>
      </c>
      <c r="I16" s="53">
        <f t="shared" si="4"/>
        <v>69.634537190399996</v>
      </c>
      <c r="J16" t="s">
        <v>626</v>
      </c>
      <c r="N16">
        <v>5</v>
      </c>
    </row>
    <row r="17" spans="1:14">
      <c r="A17" s="51" t="s">
        <v>860</v>
      </c>
      <c r="B17" s="35" t="s">
        <v>887</v>
      </c>
      <c r="C17" s="14">
        <v>20</v>
      </c>
      <c r="D17" s="14">
        <v>17.07264</v>
      </c>
      <c r="E17">
        <v>20210504</v>
      </c>
      <c r="F17">
        <f>VALUE(LEFT(E17,4))</f>
        <v>2021</v>
      </c>
      <c r="G17">
        <f>VALUE(RIGHT(LEFT(E17,6),2))</f>
        <v>5</v>
      </c>
      <c r="H17" s="53">
        <f t="shared" si="3"/>
        <v>31.33554173568</v>
      </c>
      <c r="I17" s="53">
        <f>H17/0.45</f>
        <v>69.634537190399996</v>
      </c>
      <c r="J17" t="s">
        <v>626</v>
      </c>
      <c r="N17">
        <v>5</v>
      </c>
    </row>
    <row r="18" spans="1:14">
      <c r="A18" s="51" t="s">
        <v>332</v>
      </c>
      <c r="B18" s="35" t="s">
        <v>533</v>
      </c>
      <c r="C18" s="14">
        <v>20</v>
      </c>
      <c r="D18" s="14">
        <v>3.6167040000000004</v>
      </c>
      <c r="E18">
        <v>20210504</v>
      </c>
      <c r="F18">
        <f t="shared" si="5"/>
        <v>2021</v>
      </c>
      <c r="G18">
        <f t="shared" si="6"/>
        <v>5</v>
      </c>
      <c r="H18" s="53">
        <f t="shared" si="3"/>
        <v>6.6381871308480012</v>
      </c>
      <c r="I18" s="53">
        <f t="shared" si="4"/>
        <v>14.751526957440003</v>
      </c>
      <c r="J18" t="s">
        <v>626</v>
      </c>
      <c r="N18">
        <v>5</v>
      </c>
    </row>
    <row r="19" spans="1:14">
      <c r="A19" s="51" t="s">
        <v>245</v>
      </c>
      <c r="B19" s="35" t="s">
        <v>361</v>
      </c>
      <c r="C19" s="14">
        <v>20</v>
      </c>
      <c r="D19" s="14">
        <v>16.971551999999999</v>
      </c>
      <c r="E19">
        <v>20210504</v>
      </c>
      <c r="F19">
        <f t="shared" si="5"/>
        <v>2021</v>
      </c>
      <c r="G19">
        <f t="shared" si="6"/>
        <v>5</v>
      </c>
      <c r="H19" s="53">
        <f t="shared" si="3"/>
        <v>31.150002343824003</v>
      </c>
      <c r="I19" s="53">
        <f t="shared" si="4"/>
        <v>69.222227430720011</v>
      </c>
      <c r="J19" t="s">
        <v>626</v>
      </c>
      <c r="N19">
        <v>5</v>
      </c>
    </row>
    <row r="20" spans="1:14">
      <c r="A20" s="51" t="s">
        <v>31</v>
      </c>
      <c r="B20" s="35" t="s">
        <v>228</v>
      </c>
      <c r="C20" s="14">
        <v>20</v>
      </c>
      <c r="D20" s="14">
        <v>3.5156160000000001</v>
      </c>
      <c r="E20">
        <v>20210504</v>
      </c>
      <c r="F20">
        <f t="shared" si="5"/>
        <v>2021</v>
      </c>
      <c r="G20">
        <f t="shared" si="6"/>
        <v>5</v>
      </c>
      <c r="H20" s="53">
        <f t="shared" si="3"/>
        <v>6.4526477389920007</v>
      </c>
      <c r="I20" s="53">
        <f t="shared" si="4"/>
        <v>14.339217197760002</v>
      </c>
      <c r="J20" t="s">
        <v>626</v>
      </c>
      <c r="N20">
        <v>5</v>
      </c>
    </row>
    <row r="21" spans="1:14">
      <c r="A21" s="51" t="s">
        <v>43</v>
      </c>
      <c r="B21" s="35" t="s">
        <v>362</v>
      </c>
      <c r="C21" s="14">
        <v>20</v>
      </c>
      <c r="D21" s="14">
        <v>16.971551999999999</v>
      </c>
      <c r="E21">
        <v>20210504</v>
      </c>
      <c r="F21">
        <f t="shared" si="5"/>
        <v>2021</v>
      </c>
      <c r="G21">
        <f t="shared" si="6"/>
        <v>5</v>
      </c>
      <c r="H21" s="53">
        <f t="shared" si="3"/>
        <v>31.150002343824003</v>
      </c>
      <c r="I21" s="53">
        <f t="shared" si="4"/>
        <v>69.222227430720011</v>
      </c>
      <c r="J21" t="s">
        <v>626</v>
      </c>
      <c r="N21">
        <v>5</v>
      </c>
    </row>
    <row r="22" spans="1:14">
      <c r="A22" s="51" t="s">
        <v>355</v>
      </c>
      <c r="B22" s="35" t="s">
        <v>534</v>
      </c>
      <c r="C22" s="14">
        <v>20</v>
      </c>
      <c r="D22" s="14">
        <v>8.659872</v>
      </c>
      <c r="E22">
        <v>20210504</v>
      </c>
      <c r="F22">
        <f t="shared" si="5"/>
        <v>2021</v>
      </c>
      <c r="G22">
        <f t="shared" si="6"/>
        <v>5</v>
      </c>
      <c r="H22" s="53">
        <f t="shared" si="3"/>
        <v>15.894541235664002</v>
      </c>
      <c r="I22" s="53">
        <f t="shared" si="4"/>
        <v>35.321202745920004</v>
      </c>
      <c r="J22" t="s">
        <v>626</v>
      </c>
      <c r="N22">
        <v>5</v>
      </c>
    </row>
    <row r="23" spans="1:14">
      <c r="A23" s="51" t="s">
        <v>101</v>
      </c>
      <c r="B23" s="35" t="s">
        <v>535</v>
      </c>
      <c r="C23" s="14">
        <v>20</v>
      </c>
      <c r="D23" s="14">
        <v>3.5156160000000001</v>
      </c>
      <c r="E23">
        <v>20210504</v>
      </c>
      <c r="F23">
        <f t="shared" si="5"/>
        <v>2021</v>
      </c>
      <c r="G23">
        <f t="shared" si="6"/>
        <v>5</v>
      </c>
      <c r="H23" s="53">
        <f t="shared" si="3"/>
        <v>6.4526477389920007</v>
      </c>
      <c r="I23" s="53">
        <f t="shared" si="4"/>
        <v>14.339217197760002</v>
      </c>
      <c r="J23" t="s">
        <v>626</v>
      </c>
      <c r="N23">
        <v>5</v>
      </c>
    </row>
    <row r="24" spans="1:14">
      <c r="A24" s="51" t="s">
        <v>96</v>
      </c>
      <c r="B24" s="35" t="s">
        <v>215</v>
      </c>
      <c r="C24" s="14">
        <v>20</v>
      </c>
      <c r="D24" s="14">
        <v>3.5156160000000001</v>
      </c>
      <c r="E24">
        <v>20210504</v>
      </c>
      <c r="F24">
        <f t="shared" si="5"/>
        <v>2021</v>
      </c>
      <c r="G24">
        <f t="shared" si="6"/>
        <v>5</v>
      </c>
      <c r="H24" s="53">
        <f t="shared" si="3"/>
        <v>6.4526477389920007</v>
      </c>
      <c r="I24" s="53">
        <f t="shared" si="4"/>
        <v>14.339217197760002</v>
      </c>
      <c r="J24" t="s">
        <v>626</v>
      </c>
      <c r="N24">
        <v>5</v>
      </c>
    </row>
    <row r="25" spans="1:14">
      <c r="A25" s="51" t="s">
        <v>336</v>
      </c>
      <c r="B25" s="35" t="s">
        <v>536</v>
      </c>
      <c r="C25" s="14">
        <v>20</v>
      </c>
      <c r="D25" s="14">
        <v>8.659872</v>
      </c>
      <c r="E25">
        <v>20210504</v>
      </c>
      <c r="F25">
        <f t="shared" si="5"/>
        <v>2021</v>
      </c>
      <c r="G25">
        <f t="shared" si="6"/>
        <v>5</v>
      </c>
      <c r="H25" s="53">
        <f t="shared" si="3"/>
        <v>15.894541235664002</v>
      </c>
      <c r="I25" s="53">
        <f t="shared" si="4"/>
        <v>35.321202745920004</v>
      </c>
      <c r="J25" t="s">
        <v>626</v>
      </c>
      <c r="N25">
        <v>5</v>
      </c>
    </row>
    <row r="26" spans="1:14">
      <c r="A26" s="51" t="s">
        <v>33</v>
      </c>
      <c r="B26" s="35" t="s">
        <v>223</v>
      </c>
      <c r="C26" s="14">
        <v>20</v>
      </c>
      <c r="D26" s="14">
        <v>3.5156160000000001</v>
      </c>
      <c r="E26">
        <v>20210504</v>
      </c>
      <c r="F26">
        <f t="shared" si="5"/>
        <v>2021</v>
      </c>
      <c r="G26">
        <f t="shared" si="6"/>
        <v>5</v>
      </c>
      <c r="H26" s="53">
        <f t="shared" si="3"/>
        <v>6.4526477389920007</v>
      </c>
      <c r="I26" s="53">
        <f t="shared" si="4"/>
        <v>14.339217197760002</v>
      </c>
      <c r="J26" t="s">
        <v>626</v>
      </c>
      <c r="N26">
        <v>5</v>
      </c>
    </row>
    <row r="27" spans="1:14">
      <c r="A27" s="51" t="s">
        <v>333</v>
      </c>
      <c r="B27" s="35" t="s">
        <v>537</v>
      </c>
      <c r="C27" s="14">
        <v>20</v>
      </c>
      <c r="D27" s="14">
        <v>3.6167040000000004</v>
      </c>
      <c r="E27">
        <v>20210504</v>
      </c>
      <c r="F27">
        <f t="shared" si="5"/>
        <v>2021</v>
      </c>
      <c r="G27">
        <f t="shared" si="6"/>
        <v>5</v>
      </c>
      <c r="H27" s="53">
        <f t="shared" si="3"/>
        <v>6.6381871308480012</v>
      </c>
      <c r="I27" s="53">
        <f t="shared" si="4"/>
        <v>14.751526957440003</v>
      </c>
      <c r="J27" t="s">
        <v>626</v>
      </c>
      <c r="N27">
        <v>5</v>
      </c>
    </row>
    <row r="28" spans="1:14">
      <c r="A28" s="51" t="s">
        <v>250</v>
      </c>
      <c r="B28" s="35" t="s">
        <v>363</v>
      </c>
      <c r="C28" s="14">
        <v>20</v>
      </c>
      <c r="D28" s="14">
        <v>16.971551999999999</v>
      </c>
      <c r="E28">
        <v>20210504</v>
      </c>
      <c r="F28">
        <f t="shared" si="5"/>
        <v>2021</v>
      </c>
      <c r="G28">
        <f t="shared" si="6"/>
        <v>5</v>
      </c>
      <c r="H28" s="53">
        <f t="shared" si="3"/>
        <v>31.150002343824003</v>
      </c>
      <c r="I28" s="53">
        <f t="shared" si="4"/>
        <v>69.222227430720011</v>
      </c>
      <c r="J28" t="s">
        <v>626</v>
      </c>
      <c r="N28">
        <v>5</v>
      </c>
    </row>
    <row r="29" spans="1:14">
      <c r="A29" s="51" t="s">
        <v>32</v>
      </c>
      <c r="B29" s="35" t="s">
        <v>229</v>
      </c>
      <c r="C29" s="14">
        <v>20</v>
      </c>
      <c r="D29" s="14">
        <v>3.5156160000000001</v>
      </c>
      <c r="E29">
        <v>20210504</v>
      </c>
      <c r="F29">
        <f t="shared" si="5"/>
        <v>2021</v>
      </c>
      <c r="G29">
        <f t="shared" si="6"/>
        <v>5</v>
      </c>
      <c r="H29" s="53">
        <f t="shared" si="3"/>
        <v>6.4526477389920007</v>
      </c>
      <c r="I29" s="53">
        <f t="shared" si="4"/>
        <v>14.339217197760002</v>
      </c>
      <c r="J29" t="s">
        <v>626</v>
      </c>
      <c r="N29">
        <v>5</v>
      </c>
    </row>
    <row r="30" spans="1:14">
      <c r="A30" s="51" t="s">
        <v>42</v>
      </c>
      <c r="B30" s="35" t="s">
        <v>364</v>
      </c>
      <c r="C30" s="14">
        <v>20</v>
      </c>
      <c r="D30" s="14">
        <v>16.971551999999999</v>
      </c>
      <c r="E30">
        <v>20210504</v>
      </c>
      <c r="F30">
        <f t="shared" si="5"/>
        <v>2021</v>
      </c>
      <c r="G30">
        <f t="shared" si="6"/>
        <v>5</v>
      </c>
      <c r="H30" s="53">
        <f t="shared" si="3"/>
        <v>31.150002343824003</v>
      </c>
      <c r="I30" s="53">
        <f t="shared" si="4"/>
        <v>69.222227430720011</v>
      </c>
      <c r="J30" t="s">
        <v>626</v>
      </c>
      <c r="N30">
        <v>5</v>
      </c>
    </row>
    <row r="31" spans="1:14">
      <c r="A31" s="51" t="s">
        <v>26</v>
      </c>
      <c r="B31" s="35" t="s">
        <v>222</v>
      </c>
      <c r="C31" s="14">
        <v>20</v>
      </c>
      <c r="D31" s="14">
        <v>3.5156160000000001</v>
      </c>
      <c r="E31">
        <v>20210504</v>
      </c>
      <c r="F31">
        <f t="shared" si="5"/>
        <v>2021</v>
      </c>
      <c r="G31">
        <f t="shared" si="6"/>
        <v>5</v>
      </c>
      <c r="H31" s="53">
        <f t="shared" si="3"/>
        <v>6.4526477389920007</v>
      </c>
      <c r="I31" s="53">
        <f t="shared" si="4"/>
        <v>14.339217197760002</v>
      </c>
      <c r="J31" t="s">
        <v>626</v>
      </c>
      <c r="N31">
        <v>5</v>
      </c>
    </row>
    <row r="32" spans="1:14">
      <c r="A32" s="51" t="s">
        <v>246</v>
      </c>
      <c r="B32" s="35" t="s">
        <v>365</v>
      </c>
      <c r="C32" s="14">
        <v>20</v>
      </c>
      <c r="D32" s="14">
        <v>16.971551999999999</v>
      </c>
      <c r="E32">
        <v>20210504</v>
      </c>
      <c r="F32">
        <f t="shared" si="5"/>
        <v>2021</v>
      </c>
      <c r="G32">
        <f t="shared" si="6"/>
        <v>5</v>
      </c>
      <c r="H32" s="53">
        <f t="shared" si="3"/>
        <v>31.150002343824003</v>
      </c>
      <c r="I32" s="53">
        <f t="shared" si="4"/>
        <v>69.222227430720011</v>
      </c>
      <c r="J32" t="s">
        <v>626</v>
      </c>
      <c r="N32">
        <v>5</v>
      </c>
    </row>
    <row r="33" spans="1:14">
      <c r="A33" s="51" t="s">
        <v>100</v>
      </c>
      <c r="B33" s="35" t="s">
        <v>538</v>
      </c>
      <c r="C33" s="14">
        <v>20</v>
      </c>
      <c r="D33" s="14">
        <v>3.5156160000000001</v>
      </c>
      <c r="E33">
        <v>20210504</v>
      </c>
      <c r="F33">
        <f t="shared" si="5"/>
        <v>2021</v>
      </c>
      <c r="G33">
        <f t="shared" si="6"/>
        <v>5</v>
      </c>
      <c r="H33" s="53">
        <f t="shared" si="3"/>
        <v>6.4526477389920007</v>
      </c>
      <c r="I33" s="53">
        <f t="shared" si="4"/>
        <v>14.339217197760002</v>
      </c>
      <c r="J33" t="s">
        <v>626</v>
      </c>
      <c r="N33">
        <v>5</v>
      </c>
    </row>
    <row r="34" spans="1:14">
      <c r="A34" s="51" t="s">
        <v>251</v>
      </c>
      <c r="B34" s="35" t="s">
        <v>366</v>
      </c>
      <c r="C34" s="14">
        <v>20</v>
      </c>
      <c r="D34" s="14">
        <v>16.971551999999999</v>
      </c>
      <c r="E34">
        <v>20210504</v>
      </c>
      <c r="F34">
        <f t="shared" si="5"/>
        <v>2021</v>
      </c>
      <c r="G34">
        <f t="shared" si="6"/>
        <v>5</v>
      </c>
      <c r="H34" s="53">
        <f t="shared" si="3"/>
        <v>31.150002343824003</v>
      </c>
      <c r="I34" s="53">
        <f t="shared" si="4"/>
        <v>69.222227430720011</v>
      </c>
      <c r="J34" t="s">
        <v>626</v>
      </c>
      <c r="N34">
        <v>5</v>
      </c>
    </row>
    <row r="35" spans="1:14">
      <c r="A35" s="51" t="s">
        <v>356</v>
      </c>
      <c r="B35" s="35" t="s">
        <v>539</v>
      </c>
      <c r="C35" s="14">
        <v>20</v>
      </c>
      <c r="D35" s="14">
        <v>8.659872</v>
      </c>
      <c r="E35">
        <v>20210504</v>
      </c>
      <c r="F35">
        <f t="shared" si="5"/>
        <v>2021</v>
      </c>
      <c r="G35">
        <f t="shared" si="6"/>
        <v>5</v>
      </c>
      <c r="H35" s="53">
        <f t="shared" si="3"/>
        <v>15.894541235664002</v>
      </c>
      <c r="I35" s="53">
        <f t="shared" si="4"/>
        <v>35.321202745920004</v>
      </c>
      <c r="J35" t="s">
        <v>626</v>
      </c>
      <c r="N35">
        <v>5</v>
      </c>
    </row>
    <row r="36" spans="1:14">
      <c r="A36" s="51" t="s">
        <v>41</v>
      </c>
      <c r="B36" s="35" t="s">
        <v>216</v>
      </c>
      <c r="C36" s="14">
        <v>20</v>
      </c>
      <c r="D36" s="14">
        <v>3.5156160000000001</v>
      </c>
      <c r="E36">
        <v>20210504</v>
      </c>
      <c r="F36">
        <f t="shared" si="5"/>
        <v>2021</v>
      </c>
      <c r="G36">
        <f t="shared" si="6"/>
        <v>5</v>
      </c>
      <c r="H36" s="53">
        <f t="shared" si="3"/>
        <v>6.4526477389920007</v>
      </c>
      <c r="I36" s="53">
        <f t="shared" si="4"/>
        <v>14.339217197760002</v>
      </c>
      <c r="J36" t="s">
        <v>626</v>
      </c>
      <c r="N36">
        <v>5</v>
      </c>
    </row>
    <row r="37" spans="1:14">
      <c r="A37" s="51" t="s">
        <v>337</v>
      </c>
      <c r="B37" s="35" t="s">
        <v>540</v>
      </c>
      <c r="C37" s="14">
        <v>20</v>
      </c>
      <c r="D37" s="14">
        <v>8.659872</v>
      </c>
      <c r="E37">
        <v>20210504</v>
      </c>
      <c r="F37">
        <f t="shared" si="5"/>
        <v>2021</v>
      </c>
      <c r="G37">
        <f t="shared" si="6"/>
        <v>5</v>
      </c>
      <c r="H37" s="53">
        <f t="shared" si="3"/>
        <v>15.894541235664002</v>
      </c>
      <c r="I37" s="53">
        <f t="shared" si="4"/>
        <v>35.321202745920004</v>
      </c>
      <c r="J37" t="s">
        <v>626</v>
      </c>
      <c r="N37">
        <v>5</v>
      </c>
    </row>
    <row r="38" spans="1:14">
      <c r="A38" s="51" t="s">
        <v>23</v>
      </c>
      <c r="B38" s="35" t="s">
        <v>224</v>
      </c>
      <c r="C38" s="14">
        <v>20</v>
      </c>
      <c r="D38" s="14">
        <v>3.5156160000000001</v>
      </c>
      <c r="E38">
        <v>20210504</v>
      </c>
      <c r="F38">
        <f t="shared" si="5"/>
        <v>2021</v>
      </c>
      <c r="G38">
        <f t="shared" si="6"/>
        <v>5</v>
      </c>
      <c r="H38" s="53">
        <f t="shared" si="3"/>
        <v>6.4526477389920007</v>
      </c>
      <c r="I38" s="53">
        <f t="shared" si="4"/>
        <v>14.339217197760002</v>
      </c>
      <c r="J38" t="s">
        <v>626</v>
      </c>
      <c r="N38">
        <v>5</v>
      </c>
    </row>
    <row r="39" spans="1:14">
      <c r="A39" s="51" t="s">
        <v>102</v>
      </c>
      <c r="B39" s="35" t="s">
        <v>218</v>
      </c>
      <c r="C39" s="14">
        <v>20</v>
      </c>
      <c r="D39" s="14">
        <v>3.9199680000000003</v>
      </c>
      <c r="E39">
        <v>20210504</v>
      </c>
      <c r="F39">
        <f t="shared" si="5"/>
        <v>2021</v>
      </c>
      <c r="G39">
        <f t="shared" si="6"/>
        <v>5</v>
      </c>
      <c r="H39" s="53">
        <f t="shared" si="3"/>
        <v>7.1948053064159998</v>
      </c>
      <c r="I39" s="53">
        <f t="shared" si="4"/>
        <v>15.988456236479999</v>
      </c>
      <c r="J39" t="s">
        <v>626</v>
      </c>
      <c r="N39">
        <v>5</v>
      </c>
    </row>
    <row r="40" spans="1:14">
      <c r="A40" s="51" t="s">
        <v>104</v>
      </c>
      <c r="B40" s="35" t="s">
        <v>226</v>
      </c>
      <c r="C40" s="14">
        <v>20</v>
      </c>
      <c r="D40" s="14">
        <v>3.9199680000000003</v>
      </c>
      <c r="E40">
        <v>20210504</v>
      </c>
      <c r="F40">
        <f t="shared" si="5"/>
        <v>2021</v>
      </c>
      <c r="G40">
        <f t="shared" si="6"/>
        <v>5</v>
      </c>
      <c r="H40" s="53">
        <f t="shared" si="3"/>
        <v>7.1948053064159998</v>
      </c>
      <c r="I40" s="53">
        <f t="shared" si="4"/>
        <v>15.988456236479999</v>
      </c>
      <c r="J40" t="s">
        <v>626</v>
      </c>
      <c r="N40">
        <v>5</v>
      </c>
    </row>
    <row r="41" spans="1:14">
      <c r="A41" s="51" t="s">
        <v>249</v>
      </c>
      <c r="B41" s="35" t="s">
        <v>367</v>
      </c>
      <c r="C41" s="14">
        <v>20</v>
      </c>
      <c r="D41" s="14">
        <v>3.5156160000000001</v>
      </c>
      <c r="E41">
        <v>20210504</v>
      </c>
      <c r="F41">
        <f t="shared" si="5"/>
        <v>2021</v>
      </c>
      <c r="G41">
        <f t="shared" si="6"/>
        <v>5</v>
      </c>
      <c r="H41" s="53">
        <f t="shared" si="3"/>
        <v>6.4526477389920007</v>
      </c>
      <c r="I41" s="53">
        <f t="shared" si="4"/>
        <v>14.339217197760002</v>
      </c>
      <c r="J41" t="s">
        <v>626</v>
      </c>
      <c r="N41">
        <v>5</v>
      </c>
    </row>
    <row r="42" spans="1:14">
      <c r="A42" s="51" t="s">
        <v>16</v>
      </c>
      <c r="B42" s="35" t="s">
        <v>368</v>
      </c>
      <c r="C42" s="14">
        <v>20</v>
      </c>
      <c r="D42" s="14">
        <v>3.5156160000000001</v>
      </c>
      <c r="E42">
        <v>20210504</v>
      </c>
      <c r="F42">
        <f t="shared" si="5"/>
        <v>2021</v>
      </c>
      <c r="G42">
        <f t="shared" si="6"/>
        <v>5</v>
      </c>
      <c r="H42" s="53">
        <f t="shared" si="3"/>
        <v>6.4526477389920007</v>
      </c>
      <c r="I42" s="53">
        <f t="shared" si="4"/>
        <v>14.339217197760002</v>
      </c>
      <c r="J42" t="s">
        <v>626</v>
      </c>
      <c r="N42">
        <v>5</v>
      </c>
    </row>
    <row r="43" spans="1:14">
      <c r="A43" s="51" t="s">
        <v>30</v>
      </c>
      <c r="B43" s="35" t="s">
        <v>217</v>
      </c>
      <c r="C43" s="14">
        <v>20</v>
      </c>
      <c r="D43" s="14">
        <v>3.5156160000000001</v>
      </c>
      <c r="E43">
        <v>20210504</v>
      </c>
      <c r="F43">
        <f t="shared" si="5"/>
        <v>2021</v>
      </c>
      <c r="G43">
        <f t="shared" si="6"/>
        <v>5</v>
      </c>
      <c r="H43" s="53">
        <f t="shared" si="3"/>
        <v>6.4526477389920007</v>
      </c>
      <c r="I43" s="53">
        <f t="shared" si="4"/>
        <v>14.339217197760002</v>
      </c>
      <c r="J43" t="s">
        <v>626</v>
      </c>
      <c r="N43">
        <v>5</v>
      </c>
    </row>
    <row r="44" spans="1:14">
      <c r="A44" s="51" t="s">
        <v>24</v>
      </c>
      <c r="B44" s="35" t="s">
        <v>225</v>
      </c>
      <c r="C44" s="14">
        <v>20</v>
      </c>
      <c r="D44" s="14">
        <v>3.5156160000000001</v>
      </c>
      <c r="E44">
        <v>20210504</v>
      </c>
      <c r="F44">
        <f t="shared" si="5"/>
        <v>2021</v>
      </c>
      <c r="G44">
        <f t="shared" si="6"/>
        <v>5</v>
      </c>
      <c r="H44" s="53">
        <f t="shared" si="3"/>
        <v>6.4526477389920007</v>
      </c>
      <c r="I44" s="53">
        <f t="shared" si="4"/>
        <v>14.339217197760002</v>
      </c>
      <c r="J44" t="s">
        <v>626</v>
      </c>
      <c r="N44">
        <v>5</v>
      </c>
    </row>
    <row r="45" spans="1:14">
      <c r="A45" s="51" t="s">
        <v>454</v>
      </c>
      <c r="B45" s="35" t="s">
        <v>455</v>
      </c>
      <c r="C45" s="14">
        <v>20</v>
      </c>
      <c r="D45" s="14">
        <v>1.8308160000000002</v>
      </c>
      <c r="E45">
        <v>20210504</v>
      </c>
      <c r="F45">
        <f t="shared" si="5"/>
        <v>2021</v>
      </c>
      <c r="G45">
        <f t="shared" si="6"/>
        <v>5</v>
      </c>
      <c r="H45" s="53">
        <f t="shared" si="3"/>
        <v>3.360324541392</v>
      </c>
      <c r="I45" s="53">
        <f t="shared" si="4"/>
        <v>7.4673878697599996</v>
      </c>
      <c r="J45" t="s">
        <v>626</v>
      </c>
      <c r="N45">
        <v>5</v>
      </c>
    </row>
    <row r="46" spans="1:14">
      <c r="A46" s="51" t="s">
        <v>134</v>
      </c>
      <c r="B46" s="35" t="s">
        <v>230</v>
      </c>
      <c r="C46" s="14">
        <v>20</v>
      </c>
      <c r="D46" s="14">
        <v>3.5156160000000001</v>
      </c>
      <c r="E46">
        <v>20210504</v>
      </c>
      <c r="F46">
        <f t="shared" si="5"/>
        <v>2021</v>
      </c>
      <c r="G46">
        <f t="shared" si="6"/>
        <v>5</v>
      </c>
      <c r="H46" s="53">
        <f t="shared" si="3"/>
        <v>6.4526477389920007</v>
      </c>
      <c r="I46" s="53">
        <f t="shared" si="4"/>
        <v>14.339217197760002</v>
      </c>
      <c r="J46" t="s">
        <v>626</v>
      </c>
      <c r="N46">
        <v>5</v>
      </c>
    </row>
    <row r="47" spans="1:14">
      <c r="A47" s="51" t="s">
        <v>453</v>
      </c>
      <c r="B47" s="35" t="s">
        <v>456</v>
      </c>
      <c r="C47" s="14">
        <v>20</v>
      </c>
      <c r="D47" s="14">
        <v>1.8308160000000002</v>
      </c>
      <c r="E47">
        <v>20210504</v>
      </c>
      <c r="F47">
        <f t="shared" si="5"/>
        <v>2021</v>
      </c>
      <c r="G47">
        <f t="shared" si="6"/>
        <v>5</v>
      </c>
      <c r="H47" s="53">
        <f t="shared" si="3"/>
        <v>3.360324541392</v>
      </c>
      <c r="I47" s="53">
        <f t="shared" si="4"/>
        <v>7.4673878697599996</v>
      </c>
      <c r="J47" t="s">
        <v>626</v>
      </c>
      <c r="N47">
        <v>5</v>
      </c>
    </row>
    <row r="48" spans="1:14">
      <c r="A48" s="51" t="s">
        <v>135</v>
      </c>
      <c r="B48" s="35" t="s">
        <v>231</v>
      </c>
      <c r="C48" s="14">
        <v>20</v>
      </c>
      <c r="D48" s="14">
        <v>3.5156160000000001</v>
      </c>
      <c r="E48">
        <v>20210504</v>
      </c>
      <c r="F48">
        <f t="shared" si="5"/>
        <v>2021</v>
      </c>
      <c r="G48">
        <f t="shared" si="6"/>
        <v>5</v>
      </c>
      <c r="H48" s="53">
        <f t="shared" si="3"/>
        <v>6.4526477389920007</v>
      </c>
      <c r="I48" s="53">
        <f t="shared" si="4"/>
        <v>14.339217197760002</v>
      </c>
      <c r="J48" t="s">
        <v>626</v>
      </c>
      <c r="N48">
        <v>5</v>
      </c>
    </row>
    <row r="49" spans="1:15">
      <c r="A49" s="51" t="s">
        <v>252</v>
      </c>
      <c r="B49" s="35" t="s">
        <v>369</v>
      </c>
      <c r="C49" s="14">
        <v>20</v>
      </c>
      <c r="D49" s="14">
        <v>9.1316159999999993</v>
      </c>
      <c r="E49">
        <v>20210504</v>
      </c>
      <c r="F49">
        <f t="shared" si="5"/>
        <v>2021</v>
      </c>
      <c r="G49">
        <f t="shared" si="6"/>
        <v>5</v>
      </c>
      <c r="H49" s="53">
        <f t="shared" si="3"/>
        <v>16.760391730991998</v>
      </c>
      <c r="I49" s="53">
        <f t="shared" si="4"/>
        <v>37.245314957759994</v>
      </c>
      <c r="J49" t="s">
        <v>626</v>
      </c>
      <c r="N49">
        <v>5</v>
      </c>
    </row>
    <row r="50" spans="1:15">
      <c r="A50" s="51" t="s">
        <v>338</v>
      </c>
      <c r="B50" s="35" t="s">
        <v>541</v>
      </c>
      <c r="C50" s="14">
        <v>20</v>
      </c>
      <c r="D50" s="14">
        <v>3.6167040000000004</v>
      </c>
      <c r="E50">
        <v>20210504</v>
      </c>
      <c r="F50">
        <f t="shared" si="5"/>
        <v>2021</v>
      </c>
      <c r="G50">
        <f t="shared" si="6"/>
        <v>5</v>
      </c>
      <c r="H50" s="53">
        <f t="shared" si="3"/>
        <v>6.6381871308480012</v>
      </c>
      <c r="I50" s="53">
        <f t="shared" si="4"/>
        <v>14.751526957440003</v>
      </c>
      <c r="J50" t="s">
        <v>626</v>
      </c>
      <c r="N50">
        <v>5</v>
      </c>
    </row>
    <row r="51" spans="1:15">
      <c r="A51" s="51" t="s">
        <v>512</v>
      </c>
      <c r="B51" s="35" t="s">
        <v>542</v>
      </c>
      <c r="C51" s="14">
        <v>20</v>
      </c>
      <c r="D51" s="14">
        <v>8.659872</v>
      </c>
      <c r="E51">
        <v>20210504</v>
      </c>
      <c r="F51">
        <f t="shared" si="5"/>
        <v>2021</v>
      </c>
      <c r="G51">
        <f t="shared" si="6"/>
        <v>5</v>
      </c>
      <c r="H51" s="53">
        <f t="shared" si="3"/>
        <v>15.894541235664002</v>
      </c>
      <c r="I51" s="53">
        <f t="shared" si="4"/>
        <v>35.321202745920004</v>
      </c>
      <c r="J51" t="s">
        <v>626</v>
      </c>
      <c r="N51">
        <v>5</v>
      </c>
    </row>
    <row r="52" spans="1:15">
      <c r="A52" s="51" t="s">
        <v>354</v>
      </c>
      <c r="B52" s="35" t="s">
        <v>543</v>
      </c>
      <c r="C52" s="14">
        <v>20</v>
      </c>
      <c r="D52" s="14">
        <v>8.659872</v>
      </c>
      <c r="E52">
        <v>20210504</v>
      </c>
      <c r="F52">
        <f t="shared" si="5"/>
        <v>2021</v>
      </c>
      <c r="G52">
        <f t="shared" si="6"/>
        <v>5</v>
      </c>
      <c r="H52" s="53">
        <f t="shared" si="3"/>
        <v>15.894541235664002</v>
      </c>
      <c r="I52" s="53">
        <f t="shared" si="4"/>
        <v>35.321202745920004</v>
      </c>
      <c r="J52" t="s">
        <v>626</v>
      </c>
      <c r="N52">
        <v>5</v>
      </c>
    </row>
    <row r="53" spans="1:15">
      <c r="A53" t="s">
        <v>1757</v>
      </c>
      <c r="B53" s="35" t="s">
        <v>1758</v>
      </c>
      <c r="C53" s="14">
        <v>20</v>
      </c>
      <c r="D53" s="14">
        <v>4.4928000000000008</v>
      </c>
      <c r="E53">
        <v>20210504</v>
      </c>
      <c r="F53">
        <f>VALUE(LEFT(E53,4))</f>
        <v>2021</v>
      </c>
      <c r="G53">
        <f>VALUE(RIGHT(LEFT(E53,6),2))</f>
        <v>5</v>
      </c>
      <c r="H53" s="53">
        <f t="shared" si="3"/>
        <v>8.246195193600002</v>
      </c>
      <c r="I53" s="53">
        <f>H53/0.45</f>
        <v>18.324878208000005</v>
      </c>
      <c r="J53" t="s">
        <v>626</v>
      </c>
      <c r="N53">
        <v>5</v>
      </c>
    </row>
    <row r="54" spans="1:15">
      <c r="A54" t="s">
        <v>907</v>
      </c>
      <c r="B54" s="35" t="s">
        <v>1137</v>
      </c>
      <c r="C54" s="14">
        <v>20</v>
      </c>
      <c r="D54" s="14">
        <v>4.4928000000000008</v>
      </c>
      <c r="E54">
        <v>20210504</v>
      </c>
      <c r="F54">
        <f t="shared" si="5"/>
        <v>2021</v>
      </c>
      <c r="G54">
        <f t="shared" si="6"/>
        <v>5</v>
      </c>
      <c r="H54" s="53">
        <f t="shared" si="3"/>
        <v>8.246195193600002</v>
      </c>
      <c r="I54" s="53">
        <f t="shared" si="4"/>
        <v>18.324878208000005</v>
      </c>
      <c r="J54" t="s">
        <v>626</v>
      </c>
      <c r="N54">
        <v>5</v>
      </c>
    </row>
    <row r="55" spans="1:15">
      <c r="A55" t="s">
        <v>908</v>
      </c>
      <c r="B55" s="35" t="s">
        <v>1138</v>
      </c>
      <c r="C55" s="14">
        <v>20</v>
      </c>
      <c r="D55" s="14">
        <v>4.8634560000000002</v>
      </c>
      <c r="E55">
        <v>20210504</v>
      </c>
      <c r="F55">
        <f>VALUE(LEFT(E55,4))</f>
        <v>2021</v>
      </c>
      <c r="G55">
        <f>VALUE(RIGHT(LEFT(E55,6),2))</f>
        <v>5</v>
      </c>
      <c r="H55" s="53">
        <f t="shared" si="3"/>
        <v>8.9265062970720006</v>
      </c>
      <c r="I55" s="53">
        <f>H55/0.45</f>
        <v>19.836680660160003</v>
      </c>
      <c r="J55" t="s">
        <v>626</v>
      </c>
      <c r="N55">
        <v>5</v>
      </c>
    </row>
    <row r="56" spans="1:15">
      <c r="A56" t="s">
        <v>904</v>
      </c>
      <c r="B56" s="35" t="s">
        <v>1140</v>
      </c>
      <c r="C56" s="14">
        <v>20</v>
      </c>
      <c r="D56" s="14">
        <v>14.040000000000001</v>
      </c>
      <c r="E56">
        <v>20210504</v>
      </c>
      <c r="F56">
        <f>VALUE(LEFT(E56,4))</f>
        <v>2021</v>
      </c>
      <c r="G56">
        <f>VALUE(RIGHT(LEFT(E56,6),2))</f>
        <v>5</v>
      </c>
      <c r="H56" s="53">
        <f t="shared" si="3"/>
        <v>25.769359980000001</v>
      </c>
      <c r="I56" s="53">
        <f>H56/0.45</f>
        <v>57.2652444</v>
      </c>
      <c r="J56" t="s">
        <v>626</v>
      </c>
      <c r="N56">
        <v>5</v>
      </c>
    </row>
    <row r="57" spans="1:15">
      <c r="A57" t="s">
        <v>905</v>
      </c>
      <c r="B57" s="35" t="s">
        <v>1141</v>
      </c>
      <c r="C57" s="14">
        <v>20</v>
      </c>
      <c r="D57" s="14">
        <v>14.040000000000001</v>
      </c>
      <c r="E57">
        <v>20210504</v>
      </c>
      <c r="F57">
        <f>VALUE(LEFT(E57,4))</f>
        <v>2021</v>
      </c>
      <c r="G57">
        <f>VALUE(RIGHT(LEFT(E57,6),2))</f>
        <v>5</v>
      </c>
      <c r="H57" s="53">
        <f t="shared" si="3"/>
        <v>25.769359980000001</v>
      </c>
      <c r="I57" s="53">
        <f>H57/0.45</f>
        <v>57.2652444</v>
      </c>
      <c r="J57" t="s">
        <v>626</v>
      </c>
      <c r="N57">
        <v>5</v>
      </c>
    </row>
    <row r="58" spans="1:15">
      <c r="A58" t="s">
        <v>906</v>
      </c>
      <c r="B58" s="35" t="s">
        <v>1142</v>
      </c>
      <c r="C58" s="14">
        <v>20</v>
      </c>
      <c r="D58" s="14">
        <v>14.040000000000001</v>
      </c>
      <c r="E58">
        <v>20210504</v>
      </c>
      <c r="F58">
        <f>VALUE(LEFT(E58,4))</f>
        <v>2021</v>
      </c>
      <c r="G58">
        <f>VALUE(RIGHT(LEFT(E58,6),2))</f>
        <v>5</v>
      </c>
      <c r="H58" s="53">
        <f t="shared" si="3"/>
        <v>25.769359980000001</v>
      </c>
      <c r="I58" s="53">
        <f>H58/0.45</f>
        <v>57.2652444</v>
      </c>
      <c r="J58" t="s">
        <v>626</v>
      </c>
      <c r="N58">
        <v>5</v>
      </c>
    </row>
    <row r="59" spans="1:15">
      <c r="A59" s="51" t="s">
        <v>946</v>
      </c>
      <c r="B59" s="35" t="s">
        <v>544</v>
      </c>
      <c r="C59" s="14">
        <v>20</v>
      </c>
      <c r="D59" s="14">
        <v>1688.0708880000002</v>
      </c>
      <c r="E59">
        <v>20210504</v>
      </c>
      <c r="F59">
        <f t="shared" si="5"/>
        <v>2021</v>
      </c>
      <c r="G59">
        <f t="shared" si="6"/>
        <v>5</v>
      </c>
      <c r="H59" s="53">
        <f t="shared" si="3"/>
        <v>3098.3266655719567</v>
      </c>
      <c r="I59" s="53">
        <f t="shared" si="4"/>
        <v>6885.1703679376815</v>
      </c>
      <c r="J59" t="s">
        <v>721</v>
      </c>
      <c r="N59">
        <v>45</v>
      </c>
    </row>
    <row r="60" spans="1:15">
      <c r="A60" s="51" t="s">
        <v>945</v>
      </c>
      <c r="B60" s="35" t="s">
        <v>575</v>
      </c>
      <c r="C60" s="14">
        <v>20</v>
      </c>
      <c r="D60" s="14">
        <v>1618.7409360000001</v>
      </c>
      <c r="E60">
        <v>20210504</v>
      </c>
      <c r="F60">
        <f>VALUE(LEFT(E60,4))</f>
        <v>2021</v>
      </c>
      <c r="G60">
        <f>VALUE(RIGHT(LEFT(E60,6),2))</f>
        <v>5</v>
      </c>
      <c r="H60" s="53">
        <f t="shared" si="3"/>
        <v>2971.0767730873322</v>
      </c>
      <c r="I60" s="53">
        <f t="shared" si="4"/>
        <v>6602.3928290829599</v>
      </c>
      <c r="J60" t="s">
        <v>721</v>
      </c>
      <c r="N60">
        <v>45</v>
      </c>
    </row>
    <row r="61" spans="1:15">
      <c r="A61" s="51" t="s">
        <v>360</v>
      </c>
      <c r="B61" s="35" t="s">
        <v>370</v>
      </c>
      <c r="C61" s="14">
        <v>20</v>
      </c>
      <c r="D61" s="14">
        <v>1927.9983960000002</v>
      </c>
      <c r="E61">
        <v>20210504</v>
      </c>
      <c r="F61">
        <f t="shared" si="5"/>
        <v>2021</v>
      </c>
      <c r="G61">
        <f t="shared" si="6"/>
        <v>5</v>
      </c>
      <c r="H61" s="53">
        <f t="shared" si="3"/>
        <v>3538.6954919791019</v>
      </c>
      <c r="I61" s="53">
        <f t="shared" si="4"/>
        <v>7863.76775995356</v>
      </c>
      <c r="J61" t="s">
        <v>718</v>
      </c>
      <c r="K61" t="s">
        <v>715</v>
      </c>
      <c r="L61">
        <v>17</v>
      </c>
      <c r="M61">
        <f>MIN(45,IF(L61&lt;&gt;0,ROUNDUP(52/L61,0)*5,45))</f>
        <v>20</v>
      </c>
      <c r="N61">
        <v>20</v>
      </c>
    </row>
    <row r="62" spans="1:15">
      <c r="A62" s="51" t="s">
        <v>2334</v>
      </c>
      <c r="B62" s="35" t="s">
        <v>2170</v>
      </c>
      <c r="C62" s="14">
        <v>20</v>
      </c>
      <c r="D62" s="14">
        <v>3052</v>
      </c>
      <c r="E62">
        <v>20260908</v>
      </c>
      <c r="F62">
        <f>VALUE(LEFT(E62,4))</f>
        <v>2026</v>
      </c>
      <c r="G62">
        <f>VALUE(RIGHT(LEFT(E62,6),2))</f>
        <v>9</v>
      </c>
      <c r="H62" s="53">
        <f>D62/0.64</f>
        <v>4768.75</v>
      </c>
      <c r="I62" s="53">
        <f>H62/0.45</f>
        <v>10597.222222222223</v>
      </c>
      <c r="N62">
        <v>45</v>
      </c>
      <c r="O62" t="s">
        <v>2369</v>
      </c>
    </row>
    <row r="63" spans="1:15">
      <c r="A63" s="51" t="s">
        <v>300</v>
      </c>
      <c r="B63" s="35" t="s">
        <v>371</v>
      </c>
      <c r="C63" s="14">
        <v>20</v>
      </c>
      <c r="D63" s="14">
        <v>2022.7515480000002</v>
      </c>
      <c r="E63">
        <v>20210504</v>
      </c>
      <c r="F63">
        <f t="shared" si="5"/>
        <v>2021</v>
      </c>
      <c r="G63">
        <f t="shared" si="6"/>
        <v>5</v>
      </c>
      <c r="H63" s="53">
        <f t="shared" si="3"/>
        <v>3712.6077486121267</v>
      </c>
      <c r="I63" s="53">
        <f t="shared" si="4"/>
        <v>8250.2394413602815</v>
      </c>
      <c r="J63" t="s">
        <v>719</v>
      </c>
      <c r="K63" t="s">
        <v>716</v>
      </c>
      <c r="L63">
        <v>25</v>
      </c>
      <c r="M63">
        <f>MIN(45,IF(L63&lt;&gt;0,ROUNDUP(52/L63,0)*5,45))</f>
        <v>15</v>
      </c>
      <c r="N63">
        <v>20</v>
      </c>
    </row>
    <row r="64" spans="1:15">
      <c r="A64" s="51" t="s">
        <v>301</v>
      </c>
      <c r="B64" s="35" t="s">
        <v>401</v>
      </c>
      <c r="C64" s="14">
        <v>20</v>
      </c>
      <c r="D64" s="14">
        <v>5392.6340760000003</v>
      </c>
      <c r="E64">
        <v>20210504</v>
      </c>
      <c r="F64">
        <f t="shared" ref="F64:F74" si="7">VALUE(LEFT(E64,4))</f>
        <v>2021</v>
      </c>
      <c r="G64">
        <f t="shared" ref="G64:G74" si="8">VALUE(RIGHT(LEFT(E64,6),2))</f>
        <v>5</v>
      </c>
      <c r="H64" s="53">
        <f t="shared" si="3"/>
        <v>9897.7727026252633</v>
      </c>
      <c r="I64" s="53">
        <f t="shared" si="4"/>
        <v>21995.050450278362</v>
      </c>
      <c r="J64" t="s">
        <v>720</v>
      </c>
      <c r="K64" t="s">
        <v>717</v>
      </c>
      <c r="L64">
        <v>0</v>
      </c>
      <c r="M64">
        <f>MIN(45,IF(L64&lt;&gt;0,ROUNDUP(52/L64,0)*5,45))</f>
        <v>45</v>
      </c>
      <c r="N64">
        <v>45</v>
      </c>
    </row>
    <row r="65" spans="1:15">
      <c r="A65" s="51" t="s">
        <v>953</v>
      </c>
      <c r="B65" s="35" t="s">
        <v>955</v>
      </c>
      <c r="C65" s="14">
        <v>20</v>
      </c>
      <c r="D65" s="14">
        <v>1740.2906160000002</v>
      </c>
      <c r="E65">
        <v>20210504</v>
      </c>
      <c r="F65">
        <f t="shared" si="7"/>
        <v>2021</v>
      </c>
      <c r="G65">
        <f t="shared" si="8"/>
        <v>5</v>
      </c>
      <c r="H65" s="53">
        <f t="shared" si="3"/>
        <v>3194.1720337264919</v>
      </c>
      <c r="I65" s="53">
        <f t="shared" si="4"/>
        <v>7098.1600749477593</v>
      </c>
      <c r="J65" t="s">
        <v>722</v>
      </c>
      <c r="N65">
        <v>45</v>
      </c>
    </row>
    <row r="66" spans="1:15">
      <c r="A66" s="51" t="s">
        <v>951</v>
      </c>
      <c r="B66" s="35" t="s">
        <v>956</v>
      </c>
      <c r="C66" s="14">
        <v>20</v>
      </c>
      <c r="D66" s="14">
        <v>1399.3804080000002</v>
      </c>
      <c r="E66">
        <v>20210504</v>
      </c>
      <c r="F66">
        <f t="shared" si="7"/>
        <v>2021</v>
      </c>
      <c r="G66">
        <f t="shared" si="8"/>
        <v>5</v>
      </c>
      <c r="H66" s="53">
        <f t="shared" si="3"/>
        <v>2568.4570856631967</v>
      </c>
      <c r="I66" s="53">
        <f t="shared" si="4"/>
        <v>5707.6824125848816</v>
      </c>
      <c r="J66" t="s">
        <v>722</v>
      </c>
      <c r="N66">
        <v>45</v>
      </c>
    </row>
    <row r="67" spans="1:15">
      <c r="A67" s="51" t="s">
        <v>952</v>
      </c>
      <c r="B67" s="35" t="s">
        <v>957</v>
      </c>
      <c r="C67" s="14">
        <v>20</v>
      </c>
      <c r="D67" s="14">
        <v>1609.2389880000001</v>
      </c>
      <c r="E67">
        <v>20210504</v>
      </c>
      <c r="F67">
        <f t="shared" si="7"/>
        <v>2021</v>
      </c>
      <c r="G67">
        <f t="shared" si="8"/>
        <v>5</v>
      </c>
      <c r="H67" s="53">
        <f t="shared" si="3"/>
        <v>2953.6366649304059</v>
      </c>
      <c r="I67" s="53">
        <f t="shared" si="4"/>
        <v>6563.6370331786793</v>
      </c>
      <c r="J67" t="s">
        <v>722</v>
      </c>
      <c r="N67">
        <v>45</v>
      </c>
    </row>
    <row r="68" spans="1:15">
      <c r="A68" s="51" t="s">
        <v>954</v>
      </c>
      <c r="B68" s="35" t="s">
        <v>958</v>
      </c>
      <c r="C68" s="14">
        <v>20</v>
      </c>
      <c r="D68" s="14">
        <v>2091.37302</v>
      </c>
      <c r="E68">
        <v>20210504</v>
      </c>
      <c r="F68">
        <f t="shared" si="7"/>
        <v>2021</v>
      </c>
      <c r="G68">
        <f t="shared" si="8"/>
        <v>5</v>
      </c>
      <c r="H68" s="53">
        <f t="shared" ref="H68:H132" si="9">D68/0.64*1.04*1.07*1.04*1.015</f>
        <v>3838.5572795469898</v>
      </c>
      <c r="I68" s="53">
        <f t="shared" si="4"/>
        <v>8530.1272878822001</v>
      </c>
      <c r="J68" t="s">
        <v>722</v>
      </c>
      <c r="N68">
        <v>45</v>
      </c>
    </row>
    <row r="69" spans="1:15">
      <c r="A69" s="51" t="s">
        <v>949</v>
      </c>
      <c r="B69" s="35" t="s">
        <v>959</v>
      </c>
      <c r="C69" s="14">
        <v>20</v>
      </c>
      <c r="D69" s="14">
        <v>1103.6144160000001</v>
      </c>
      <c r="E69">
        <v>20210504</v>
      </c>
      <c r="F69">
        <f>VALUE(LEFT(E69,4))</f>
        <v>2021</v>
      </c>
      <c r="G69">
        <f>VALUE(RIGHT(LEFT(E69,6),2))</f>
        <v>5</v>
      </c>
      <c r="H69" s="53">
        <f t="shared" si="9"/>
        <v>2025.6009376795921</v>
      </c>
      <c r="I69" s="53">
        <f>H69/0.45</f>
        <v>4501.3354170657603</v>
      </c>
      <c r="J69" t="s">
        <v>722</v>
      </c>
      <c r="N69">
        <v>45</v>
      </c>
    </row>
    <row r="70" spans="1:15">
      <c r="A70" s="51" t="s">
        <v>950</v>
      </c>
      <c r="B70" s="35" t="s">
        <v>960</v>
      </c>
      <c r="C70" s="14">
        <v>20</v>
      </c>
      <c r="D70" s="14">
        <v>1238.119128</v>
      </c>
      <c r="E70">
        <v>20210504</v>
      </c>
      <c r="F70">
        <f>VALUE(LEFT(E70,4))</f>
        <v>2021</v>
      </c>
      <c r="G70">
        <f>VALUE(RIGHT(LEFT(E70,6),2))</f>
        <v>5</v>
      </c>
      <c r="H70" s="53">
        <f t="shared" si="9"/>
        <v>2272.4741814498361</v>
      </c>
      <c r="I70" s="53">
        <f>H70/0.45</f>
        <v>5049.9426254440805</v>
      </c>
      <c r="J70" t="s">
        <v>722</v>
      </c>
      <c r="N70">
        <v>45</v>
      </c>
    </row>
    <row r="71" spans="1:15">
      <c r="A71" s="51" t="s">
        <v>861</v>
      </c>
      <c r="B71" s="35" t="s">
        <v>435</v>
      </c>
      <c r="C71" s="14">
        <v>20</v>
      </c>
      <c r="D71" s="14">
        <v>545.18291999999997</v>
      </c>
      <c r="E71">
        <v>20210504</v>
      </c>
      <c r="F71">
        <f t="shared" si="7"/>
        <v>2021</v>
      </c>
      <c r="G71">
        <f t="shared" si="8"/>
        <v>5</v>
      </c>
      <c r="H71" s="53">
        <f t="shared" si="9"/>
        <v>1000.64208834954</v>
      </c>
      <c r="I71" s="53">
        <f t="shared" si="4"/>
        <v>2223.6490852212</v>
      </c>
      <c r="J71" t="s">
        <v>726</v>
      </c>
      <c r="N71">
        <v>20</v>
      </c>
    </row>
    <row r="72" spans="1:15">
      <c r="A72" s="51" t="s">
        <v>862</v>
      </c>
      <c r="B72" s="35" t="s">
        <v>435</v>
      </c>
      <c r="C72" s="14">
        <v>20</v>
      </c>
      <c r="D72" s="14">
        <v>848.3517720000001</v>
      </c>
      <c r="E72">
        <v>20210504</v>
      </c>
      <c r="F72">
        <f t="shared" si="7"/>
        <v>2021</v>
      </c>
      <c r="G72">
        <f t="shared" si="8"/>
        <v>5</v>
      </c>
      <c r="H72" s="53">
        <f t="shared" si="9"/>
        <v>1557.0856269472142</v>
      </c>
      <c r="I72" s="53">
        <f t="shared" si="4"/>
        <v>3460.1902821049202</v>
      </c>
      <c r="J72" t="s">
        <v>725</v>
      </c>
      <c r="N72">
        <v>20</v>
      </c>
    </row>
    <row r="73" spans="1:15">
      <c r="A73" s="51" t="s">
        <v>863</v>
      </c>
      <c r="B73" s="35" t="s">
        <v>436</v>
      </c>
      <c r="C73" s="14">
        <v>80</v>
      </c>
      <c r="D73" s="14">
        <v>931.18356000000006</v>
      </c>
      <c r="E73">
        <v>20210504</v>
      </c>
      <c r="F73">
        <f t="shared" si="7"/>
        <v>2021</v>
      </c>
      <c r="G73">
        <f t="shared" si="8"/>
        <v>5</v>
      </c>
      <c r="H73" s="53">
        <f t="shared" si="9"/>
        <v>1709.1171200212198</v>
      </c>
      <c r="I73" s="53">
        <f t="shared" si="4"/>
        <v>3798.0380444915995</v>
      </c>
      <c r="J73" t="s">
        <v>724</v>
      </c>
      <c r="N73">
        <v>20</v>
      </c>
    </row>
    <row r="74" spans="1:15">
      <c r="A74" s="51" t="s">
        <v>864</v>
      </c>
      <c r="B74" s="35" t="s">
        <v>437</v>
      </c>
      <c r="C74" s="14">
        <v>20</v>
      </c>
      <c r="D74" s="14">
        <v>835.75476000000003</v>
      </c>
      <c r="E74">
        <v>20210504</v>
      </c>
      <c r="F74">
        <f t="shared" si="7"/>
        <v>2021</v>
      </c>
      <c r="G74">
        <f t="shared" si="8"/>
        <v>5</v>
      </c>
      <c r="H74" s="53">
        <f t="shared" si="9"/>
        <v>1533.9647624956199</v>
      </c>
      <c r="I74" s="53">
        <f t="shared" si="4"/>
        <v>3408.8105833235995</v>
      </c>
      <c r="J74" t="s">
        <v>723</v>
      </c>
      <c r="N74">
        <v>20</v>
      </c>
    </row>
    <row r="75" spans="1:15">
      <c r="A75" s="51" t="s">
        <v>483</v>
      </c>
      <c r="B75" s="35" t="s">
        <v>545</v>
      </c>
      <c r="C75" s="14">
        <v>20</v>
      </c>
      <c r="D75" s="14">
        <v>697.26430800000003</v>
      </c>
      <c r="E75">
        <v>20210504</v>
      </c>
      <c r="F75">
        <f t="shared" si="5"/>
        <v>2021</v>
      </c>
      <c r="G75">
        <f t="shared" si="6"/>
        <v>5</v>
      </c>
      <c r="H75" s="53">
        <f t="shared" si="9"/>
        <v>1279.7759938787462</v>
      </c>
      <c r="I75" s="53">
        <f t="shared" si="4"/>
        <v>2843.9466530638806</v>
      </c>
      <c r="J75" t="s">
        <v>628</v>
      </c>
      <c r="K75" t="s">
        <v>627</v>
      </c>
      <c r="L75">
        <v>5</v>
      </c>
      <c r="M75">
        <f>MIN(45,IF(L75&lt;&gt;0,ROUNDUP(52/L75,0)*5,45))</f>
        <v>45</v>
      </c>
      <c r="N75">
        <v>20</v>
      </c>
      <c r="O75" t="s">
        <v>653</v>
      </c>
    </row>
    <row r="76" spans="1:15">
      <c r="A76" s="51" t="s">
        <v>484</v>
      </c>
      <c r="B76" s="35" t="s">
        <v>546</v>
      </c>
      <c r="C76" s="14">
        <v>20</v>
      </c>
      <c r="D76" s="14">
        <v>879.0783120000001</v>
      </c>
      <c r="E76">
        <v>20210504</v>
      </c>
      <c r="F76">
        <f t="shared" si="5"/>
        <v>2021</v>
      </c>
      <c r="G76">
        <f t="shared" si="6"/>
        <v>5</v>
      </c>
      <c r="H76" s="53">
        <f t="shared" si="9"/>
        <v>1613.481871263444</v>
      </c>
      <c r="I76" s="53">
        <f t="shared" si="4"/>
        <v>3585.5152694743197</v>
      </c>
      <c r="J76" t="s">
        <v>628</v>
      </c>
      <c r="K76" t="s">
        <v>627</v>
      </c>
      <c r="L76">
        <v>5</v>
      </c>
      <c r="M76">
        <f t="shared" ref="M76:M90" si="10">MIN(45,IF(L76&lt;&gt;0,ROUNDUP(52/L76,0)*5,45))</f>
        <v>45</v>
      </c>
      <c r="N76">
        <v>20</v>
      </c>
      <c r="O76" t="s">
        <v>653</v>
      </c>
    </row>
    <row r="77" spans="1:15">
      <c r="A77" s="51" t="s">
        <v>513</v>
      </c>
      <c r="B77" s="35" t="s">
        <v>547</v>
      </c>
      <c r="C77" s="14">
        <v>20</v>
      </c>
      <c r="D77" s="14">
        <v>488.12846400000001</v>
      </c>
      <c r="E77">
        <v>20210504</v>
      </c>
      <c r="F77">
        <f t="shared" si="5"/>
        <v>2021</v>
      </c>
      <c r="G77">
        <f t="shared" si="6"/>
        <v>5</v>
      </c>
      <c r="H77" s="53">
        <f t="shared" si="9"/>
        <v>895.92294197296815</v>
      </c>
      <c r="I77" s="53">
        <f t="shared" ref="I77:I139" si="11">H77/0.45</f>
        <v>1990.9398710510402</v>
      </c>
      <c r="J77" t="s">
        <v>630</v>
      </c>
      <c r="K77" t="s">
        <v>629</v>
      </c>
      <c r="L77">
        <v>36</v>
      </c>
      <c r="M77">
        <f t="shared" si="10"/>
        <v>10</v>
      </c>
      <c r="N77">
        <v>10</v>
      </c>
    </row>
    <row r="78" spans="1:15">
      <c r="A78" s="51" t="s">
        <v>514</v>
      </c>
      <c r="B78" s="35" t="s">
        <v>548</v>
      </c>
      <c r="C78" s="14">
        <v>20</v>
      </c>
      <c r="D78" s="14">
        <v>827.32892400000003</v>
      </c>
      <c r="E78">
        <v>20210504</v>
      </c>
      <c r="F78">
        <f t="shared" si="5"/>
        <v>2021</v>
      </c>
      <c r="G78">
        <f t="shared" si="6"/>
        <v>5</v>
      </c>
      <c r="H78" s="53">
        <f t="shared" si="9"/>
        <v>1518.4997766682379</v>
      </c>
      <c r="I78" s="53">
        <f t="shared" si="11"/>
        <v>3374.4439481516397</v>
      </c>
      <c r="J78" t="s">
        <v>630</v>
      </c>
      <c r="K78" t="s">
        <v>629</v>
      </c>
      <c r="L78">
        <v>36</v>
      </c>
      <c r="M78">
        <f t="shared" si="10"/>
        <v>10</v>
      </c>
      <c r="N78">
        <v>10</v>
      </c>
    </row>
    <row r="79" spans="1:15">
      <c r="A79" s="51" t="s">
        <v>515</v>
      </c>
      <c r="B79" s="35" t="s">
        <v>549</v>
      </c>
      <c r="C79" s="14">
        <v>20</v>
      </c>
      <c r="D79" s="14">
        <v>1200.4084440000001</v>
      </c>
      <c r="E79">
        <v>20210504</v>
      </c>
      <c r="F79">
        <f t="shared" si="5"/>
        <v>2021</v>
      </c>
      <c r="G79">
        <f t="shared" si="6"/>
        <v>5</v>
      </c>
      <c r="H79" s="53">
        <f t="shared" si="9"/>
        <v>2203.2590681244787</v>
      </c>
      <c r="I79" s="53">
        <f t="shared" si="11"/>
        <v>4896.1312624988414</v>
      </c>
      <c r="J79" t="s">
        <v>631</v>
      </c>
      <c r="K79" t="s">
        <v>632</v>
      </c>
      <c r="L79">
        <v>1</v>
      </c>
      <c r="M79">
        <f t="shared" si="10"/>
        <v>45</v>
      </c>
      <c r="N79">
        <v>45</v>
      </c>
    </row>
    <row r="80" spans="1:15">
      <c r="A80" s="55" t="s">
        <v>516</v>
      </c>
      <c r="B80" s="35" t="s">
        <v>550</v>
      </c>
      <c r="C80" s="14">
        <v>20</v>
      </c>
      <c r="D80" s="14">
        <v>956.49692400000004</v>
      </c>
      <c r="E80" s="56">
        <v>20210504</v>
      </c>
      <c r="F80" s="56">
        <f t="shared" si="5"/>
        <v>2021</v>
      </c>
      <c r="G80" s="56">
        <f t="shared" si="6"/>
        <v>5</v>
      </c>
      <c r="H80" s="53">
        <f t="shared" si="9"/>
        <v>1755.577888484238</v>
      </c>
      <c r="I80" s="53">
        <f t="shared" si="11"/>
        <v>3901.28419663164</v>
      </c>
      <c r="J80" s="56" t="s">
        <v>635</v>
      </c>
      <c r="K80" s="56"/>
      <c r="L80" s="56">
        <v>5</v>
      </c>
      <c r="M80" s="56">
        <f t="shared" si="10"/>
        <v>45</v>
      </c>
      <c r="N80" s="56">
        <v>45</v>
      </c>
      <c r="O80" s="56"/>
    </row>
    <row r="81" spans="1:15">
      <c r="A81" s="55" t="s">
        <v>634</v>
      </c>
      <c r="B81" s="35" t="s">
        <v>664</v>
      </c>
      <c r="C81" s="14">
        <v>20</v>
      </c>
      <c r="D81" s="14">
        <v>1158.7623480000002</v>
      </c>
      <c r="E81" s="56">
        <v>20210504</v>
      </c>
      <c r="F81" s="56">
        <f>VALUE(LEFT(E81,4))</f>
        <v>2021</v>
      </c>
      <c r="G81" s="56">
        <f>VALUE(RIGHT(LEFT(E81,6),2))</f>
        <v>5</v>
      </c>
      <c r="H81" s="53">
        <f t="shared" si="9"/>
        <v>2126.8208031967265</v>
      </c>
      <c r="I81" s="53">
        <f t="shared" si="11"/>
        <v>4726.2684515482806</v>
      </c>
      <c r="J81" s="56" t="s">
        <v>633</v>
      </c>
      <c r="K81" s="56"/>
      <c r="L81" s="56"/>
      <c r="M81" s="56">
        <f t="shared" si="10"/>
        <v>45</v>
      </c>
      <c r="N81" s="56">
        <v>45</v>
      </c>
      <c r="O81" s="56"/>
    </row>
    <row r="82" spans="1:15">
      <c r="A82" s="51" t="s">
        <v>485</v>
      </c>
      <c r="B82" s="35" t="s">
        <v>551</v>
      </c>
      <c r="C82" s="14">
        <v>20</v>
      </c>
      <c r="D82" s="14">
        <v>603.06152400000008</v>
      </c>
      <c r="E82">
        <v>20210504</v>
      </c>
      <c r="F82">
        <f t="shared" si="5"/>
        <v>2021</v>
      </c>
      <c r="G82">
        <f t="shared" si="6"/>
        <v>5</v>
      </c>
      <c r="H82" s="53">
        <f t="shared" si="9"/>
        <v>1106.8738961569381</v>
      </c>
      <c r="I82" s="53">
        <f t="shared" si="11"/>
        <v>2459.7197692376403</v>
      </c>
      <c r="J82" t="s">
        <v>637</v>
      </c>
      <c r="K82" t="s">
        <v>636</v>
      </c>
      <c r="L82">
        <v>19</v>
      </c>
      <c r="M82">
        <f t="shared" si="10"/>
        <v>15</v>
      </c>
      <c r="N82">
        <v>15</v>
      </c>
    </row>
    <row r="83" spans="1:15">
      <c r="A83" s="51" t="s">
        <v>486</v>
      </c>
      <c r="B83" s="35" t="s">
        <v>552</v>
      </c>
      <c r="C83" s="14">
        <v>20</v>
      </c>
      <c r="D83" s="14">
        <v>558.94622400000014</v>
      </c>
      <c r="E83">
        <v>20210504</v>
      </c>
      <c r="F83">
        <f t="shared" si="5"/>
        <v>2021</v>
      </c>
      <c r="G83">
        <f t="shared" si="6"/>
        <v>5</v>
      </c>
      <c r="H83" s="53">
        <f t="shared" si="9"/>
        <v>1025.9035937120882</v>
      </c>
      <c r="I83" s="53">
        <f t="shared" si="11"/>
        <v>2279.7857638046403</v>
      </c>
      <c r="J83" t="s">
        <v>637</v>
      </c>
      <c r="K83" t="s">
        <v>636</v>
      </c>
      <c r="L83">
        <v>19</v>
      </c>
      <c r="M83">
        <f t="shared" si="10"/>
        <v>15</v>
      </c>
      <c r="N83">
        <v>15</v>
      </c>
    </row>
    <row r="84" spans="1:15">
      <c r="A84" s="51" t="s">
        <v>487</v>
      </c>
      <c r="B84" s="35" t="s">
        <v>553</v>
      </c>
      <c r="C84" s="14">
        <v>20</v>
      </c>
      <c r="D84" s="14">
        <v>603</v>
      </c>
      <c r="E84">
        <v>20210504</v>
      </c>
      <c r="F84">
        <f t="shared" si="5"/>
        <v>2021</v>
      </c>
      <c r="G84">
        <f t="shared" si="6"/>
        <v>5</v>
      </c>
      <c r="H84" s="53">
        <f t="shared" si="9"/>
        <v>1106.7609735000001</v>
      </c>
      <c r="I84" s="53">
        <f t="shared" si="11"/>
        <v>2459.4688300000003</v>
      </c>
      <c r="J84" t="s">
        <v>639</v>
      </c>
      <c r="K84" t="s">
        <v>638</v>
      </c>
      <c r="L84">
        <v>0</v>
      </c>
      <c r="M84">
        <f t="shared" si="10"/>
        <v>45</v>
      </c>
      <c r="N84">
        <v>45</v>
      </c>
    </row>
    <row r="85" spans="1:15">
      <c r="A85" s="51" t="s">
        <v>264</v>
      </c>
      <c r="B85" s="35" t="s">
        <v>372</v>
      </c>
      <c r="C85" s="14">
        <v>20</v>
      </c>
      <c r="D85" s="14">
        <v>710.52109200000007</v>
      </c>
      <c r="E85">
        <v>20210504</v>
      </c>
      <c r="F85">
        <f t="shared" si="5"/>
        <v>2021</v>
      </c>
      <c r="G85">
        <f t="shared" si="6"/>
        <v>5</v>
      </c>
      <c r="H85" s="53">
        <f t="shared" si="9"/>
        <v>1304.107820023554</v>
      </c>
      <c r="I85" s="53">
        <f t="shared" si="11"/>
        <v>2898.01737783012</v>
      </c>
      <c r="J85" t="s">
        <v>642</v>
      </c>
      <c r="K85" t="s">
        <v>640</v>
      </c>
      <c r="L85">
        <v>16</v>
      </c>
      <c r="M85">
        <f t="shared" si="10"/>
        <v>20</v>
      </c>
      <c r="N85">
        <v>20</v>
      </c>
    </row>
    <row r="86" spans="1:15">
      <c r="A86" s="51" t="s">
        <v>265</v>
      </c>
      <c r="B86" s="35" t="s">
        <v>373</v>
      </c>
      <c r="C86" s="14">
        <v>20</v>
      </c>
      <c r="D86" s="14">
        <v>917.51108399999998</v>
      </c>
      <c r="E86">
        <v>20210504</v>
      </c>
      <c r="F86">
        <f t="shared" si="5"/>
        <v>2021</v>
      </c>
      <c r="G86">
        <f t="shared" si="6"/>
        <v>5</v>
      </c>
      <c r="H86" s="53">
        <f t="shared" si="9"/>
        <v>1684.0223225951579</v>
      </c>
      <c r="I86" s="53">
        <f t="shared" si="11"/>
        <v>3742.2718279892397</v>
      </c>
      <c r="J86" t="s">
        <v>641</v>
      </c>
      <c r="K86" t="s">
        <v>645</v>
      </c>
      <c r="L86">
        <v>3</v>
      </c>
      <c r="M86">
        <f t="shared" si="10"/>
        <v>45</v>
      </c>
      <c r="N86">
        <v>45</v>
      </c>
    </row>
    <row r="87" spans="1:15">
      <c r="A87" s="51" t="s">
        <v>266</v>
      </c>
      <c r="B87" s="35" t="s">
        <v>374</v>
      </c>
      <c r="C87" s="14">
        <v>20</v>
      </c>
      <c r="D87" s="14">
        <v>947.92496400000005</v>
      </c>
      <c r="E87">
        <v>20210504</v>
      </c>
      <c r="F87">
        <f t="shared" ref="F87:F130" si="12">VALUE(LEFT(E87,4))</f>
        <v>2021</v>
      </c>
      <c r="G87">
        <f t="shared" ref="G87:G130" si="13">VALUE(RIGHT(LEFT(E87,6),2))</f>
        <v>5</v>
      </c>
      <c r="H87" s="53">
        <f t="shared" si="9"/>
        <v>1739.844703087218</v>
      </c>
      <c r="I87" s="53">
        <f t="shared" si="11"/>
        <v>3866.3215624160398</v>
      </c>
      <c r="J87" t="s">
        <v>643</v>
      </c>
      <c r="K87" t="s">
        <v>644</v>
      </c>
      <c r="L87">
        <v>1</v>
      </c>
      <c r="M87">
        <f t="shared" si="10"/>
        <v>45</v>
      </c>
      <c r="N87">
        <v>45</v>
      </c>
    </row>
    <row r="88" spans="1:15">
      <c r="A88" s="51" t="s">
        <v>267</v>
      </c>
      <c r="B88" s="35" t="s">
        <v>375</v>
      </c>
      <c r="C88" s="14">
        <v>20</v>
      </c>
      <c r="D88" s="14">
        <v>1193.3605800000003</v>
      </c>
      <c r="E88">
        <v>20210504</v>
      </c>
      <c r="F88">
        <f t="shared" si="12"/>
        <v>2021</v>
      </c>
      <c r="G88">
        <f t="shared" si="13"/>
        <v>5</v>
      </c>
      <c r="H88" s="53">
        <f t="shared" si="9"/>
        <v>2190.3232458662101</v>
      </c>
      <c r="I88" s="53">
        <f t="shared" si="11"/>
        <v>4867.3849908138</v>
      </c>
      <c r="J88" t="s">
        <v>646</v>
      </c>
      <c r="K88" t="s">
        <v>647</v>
      </c>
      <c r="N88">
        <v>45</v>
      </c>
    </row>
    <row r="89" spans="1:15">
      <c r="A89" s="51" t="s">
        <v>268</v>
      </c>
      <c r="B89" s="35" t="s">
        <v>376</v>
      </c>
      <c r="C89" s="14">
        <v>20</v>
      </c>
      <c r="D89" s="14">
        <v>1497.6917280000002</v>
      </c>
      <c r="E89">
        <v>20210504</v>
      </c>
      <c r="F89">
        <f t="shared" si="12"/>
        <v>2021</v>
      </c>
      <c r="G89">
        <f t="shared" si="13"/>
        <v>5</v>
      </c>
      <c r="H89" s="53">
        <f t="shared" si="9"/>
        <v>2748.9000910185373</v>
      </c>
      <c r="I89" s="53">
        <f t="shared" si="11"/>
        <v>6108.6668689300832</v>
      </c>
      <c r="J89" t="s">
        <v>669</v>
      </c>
      <c r="K89" t="s">
        <v>648</v>
      </c>
      <c r="L89">
        <v>0</v>
      </c>
      <c r="M89">
        <f t="shared" si="10"/>
        <v>45</v>
      </c>
      <c r="N89">
        <v>45</v>
      </c>
    </row>
    <row r="90" spans="1:15">
      <c r="A90" s="51" t="s">
        <v>103</v>
      </c>
      <c r="B90" s="35" t="s">
        <v>209</v>
      </c>
      <c r="C90" s="14">
        <v>20</v>
      </c>
      <c r="D90" s="14">
        <v>1308.7245600000001</v>
      </c>
      <c r="E90">
        <v>20210504</v>
      </c>
      <c r="F90">
        <f>VALUE(LEFT(E90,4))</f>
        <v>2021</v>
      </c>
      <c r="G90">
        <f>VALUE(RIGHT(LEFT(E90,6),2))</f>
        <v>5</v>
      </c>
      <c r="H90" s="53">
        <f t="shared" si="9"/>
        <v>2402.0651211757204</v>
      </c>
      <c r="I90" s="53">
        <f t="shared" si="11"/>
        <v>5337.9224915016011</v>
      </c>
      <c r="J90" t="s">
        <v>662</v>
      </c>
      <c r="K90" t="s">
        <v>661</v>
      </c>
      <c r="L90">
        <v>10</v>
      </c>
      <c r="M90">
        <f t="shared" si="10"/>
        <v>30</v>
      </c>
      <c r="N90">
        <v>20</v>
      </c>
      <c r="O90" t="s">
        <v>654</v>
      </c>
    </row>
    <row r="91" spans="1:15">
      <c r="A91" s="51" t="s">
        <v>195</v>
      </c>
      <c r="B91" s="35" t="s">
        <v>578</v>
      </c>
      <c r="C91" s="14">
        <v>20</v>
      </c>
      <c r="D91" s="14">
        <v>1007.59302</v>
      </c>
      <c r="E91">
        <v>20210504</v>
      </c>
      <c r="F91">
        <f>VALUE(LEFT(E91,4))</f>
        <v>2021</v>
      </c>
      <c r="G91">
        <f>VALUE(RIGHT(LEFT(E91,6),2))</f>
        <v>5</v>
      </c>
      <c r="H91" s="53">
        <f t="shared" si="9"/>
        <v>1849.36091493699</v>
      </c>
      <c r="I91" s="53">
        <f t="shared" si="11"/>
        <v>4109.6909220821999</v>
      </c>
      <c r="J91" t="s">
        <v>663</v>
      </c>
      <c r="K91" t="s">
        <v>661</v>
      </c>
      <c r="L91">
        <v>10</v>
      </c>
      <c r="M91">
        <f t="shared" ref="M91:M118" si="14">MIN(45,IF(L91&lt;&gt;0,ROUNDUP(52/L91,0)*5,45))</f>
        <v>30</v>
      </c>
      <c r="N91">
        <v>45</v>
      </c>
      <c r="O91" t="s">
        <v>668</v>
      </c>
    </row>
    <row r="92" spans="1:15">
      <c r="A92" s="50" t="s">
        <v>665</v>
      </c>
      <c r="B92" s="35" t="s">
        <v>666</v>
      </c>
      <c r="C92" s="14">
        <v>20</v>
      </c>
      <c r="D92" s="14">
        <v>1817.15292</v>
      </c>
      <c r="E92">
        <v>20210504</v>
      </c>
      <c r="F92">
        <f>VALUE(LEFT(E92,4))</f>
        <v>2021</v>
      </c>
      <c r="G92">
        <f>VALUE(RIGHT(LEFT(E92,6),2))</f>
        <v>5</v>
      </c>
      <c r="H92" s="53">
        <f t="shared" si="9"/>
        <v>3335.2469896145394</v>
      </c>
      <c r="I92" s="53">
        <f t="shared" si="11"/>
        <v>7411.6599769211989</v>
      </c>
      <c r="J92" t="s">
        <v>667</v>
      </c>
      <c r="K92" t="s">
        <v>661</v>
      </c>
      <c r="L92">
        <v>10</v>
      </c>
      <c r="M92">
        <f t="shared" si="14"/>
        <v>30</v>
      </c>
      <c r="N92">
        <v>20</v>
      </c>
    </row>
    <row r="93" spans="1:15">
      <c r="A93" s="51" t="s">
        <v>280</v>
      </c>
      <c r="B93" s="35" t="s">
        <v>377</v>
      </c>
      <c r="C93" s="14">
        <v>20</v>
      </c>
      <c r="D93" s="14">
        <v>907.98008400000003</v>
      </c>
      <c r="E93">
        <v>20210504</v>
      </c>
      <c r="F93">
        <f t="shared" si="12"/>
        <v>2021</v>
      </c>
      <c r="G93">
        <f t="shared" si="13"/>
        <v>5</v>
      </c>
      <c r="H93" s="53">
        <f t="shared" si="9"/>
        <v>1666.5288916856584</v>
      </c>
      <c r="I93" s="53">
        <f t="shared" si="11"/>
        <v>3703.3975370792409</v>
      </c>
      <c r="J93" t="s">
        <v>678</v>
      </c>
      <c r="K93" t="s">
        <v>670</v>
      </c>
      <c r="L93">
        <v>1</v>
      </c>
      <c r="M93">
        <f t="shared" si="14"/>
        <v>45</v>
      </c>
      <c r="N93">
        <v>45</v>
      </c>
      <c r="O93" t="s">
        <v>673</v>
      </c>
    </row>
    <row r="94" spans="1:15">
      <c r="A94" s="51" t="s">
        <v>281</v>
      </c>
      <c r="B94" s="35" t="s">
        <v>378</v>
      </c>
      <c r="C94" s="14">
        <v>20</v>
      </c>
      <c r="D94" s="14">
        <v>820.13191200000006</v>
      </c>
      <c r="E94">
        <v>20210504</v>
      </c>
      <c r="F94">
        <f t="shared" si="12"/>
        <v>2021</v>
      </c>
      <c r="G94">
        <f t="shared" si="13"/>
        <v>5</v>
      </c>
      <c r="H94" s="53">
        <f t="shared" si="9"/>
        <v>1505.2902045166441</v>
      </c>
      <c r="I94" s="53">
        <f t="shared" si="11"/>
        <v>3345.08934337032</v>
      </c>
      <c r="J94" t="s">
        <v>677</v>
      </c>
      <c r="K94" t="s">
        <v>672</v>
      </c>
      <c r="L94">
        <v>0</v>
      </c>
      <c r="M94">
        <f t="shared" si="14"/>
        <v>45</v>
      </c>
      <c r="N94">
        <v>45</v>
      </c>
      <c r="O94" t="s">
        <v>674</v>
      </c>
    </row>
    <row r="95" spans="1:15">
      <c r="A95" s="51" t="s">
        <v>760</v>
      </c>
      <c r="B95" s="35" t="s">
        <v>761</v>
      </c>
      <c r="C95" s="14">
        <v>20</v>
      </c>
      <c r="D95" s="14">
        <v>801.32360400000016</v>
      </c>
      <c r="E95">
        <v>20210504</v>
      </c>
      <c r="F95">
        <f>VALUE(LEFT(E95,4))</f>
        <v>2021</v>
      </c>
      <c r="G95">
        <f>VALUE(RIGHT(LEFT(E95,6),2))</f>
        <v>5</v>
      </c>
      <c r="H95" s="53">
        <f t="shared" si="9"/>
        <v>1470.7689752098984</v>
      </c>
      <c r="I95" s="53">
        <f t="shared" si="11"/>
        <v>3268.3755004664408</v>
      </c>
      <c r="J95" t="s">
        <v>762</v>
      </c>
      <c r="K95" t="s">
        <v>763</v>
      </c>
      <c r="L95">
        <v>3</v>
      </c>
      <c r="M95">
        <f t="shared" si="14"/>
        <v>45</v>
      </c>
      <c r="N95">
        <v>45</v>
      </c>
    </row>
    <row r="96" spans="1:15">
      <c r="A96" s="51" t="s">
        <v>282</v>
      </c>
      <c r="B96" s="35" t="s">
        <v>379</v>
      </c>
      <c r="C96" s="14">
        <v>20</v>
      </c>
      <c r="D96" s="14">
        <v>518.05256399999996</v>
      </c>
      <c r="E96">
        <v>20210504</v>
      </c>
      <c r="F96">
        <f t="shared" si="12"/>
        <v>2021</v>
      </c>
      <c r="G96">
        <f t="shared" si="13"/>
        <v>5</v>
      </c>
      <c r="H96" s="53">
        <f t="shared" si="9"/>
        <v>950.84636825341806</v>
      </c>
      <c r="I96" s="53">
        <f t="shared" si="11"/>
        <v>2112.99192945204</v>
      </c>
      <c r="J96" t="s">
        <v>671</v>
      </c>
      <c r="K96" t="s">
        <v>675</v>
      </c>
      <c r="L96">
        <v>51</v>
      </c>
      <c r="M96">
        <f t="shared" si="14"/>
        <v>10</v>
      </c>
      <c r="N96">
        <v>10</v>
      </c>
      <c r="O96" t="s">
        <v>676</v>
      </c>
    </row>
    <row r="97" spans="1:15">
      <c r="A97" s="51" t="s">
        <v>324</v>
      </c>
      <c r="B97" s="35" t="s">
        <v>380</v>
      </c>
      <c r="C97" s="14">
        <v>20</v>
      </c>
      <c r="D97" s="14">
        <v>762.96384</v>
      </c>
      <c r="E97">
        <v>20210504</v>
      </c>
      <c r="F97">
        <f t="shared" si="12"/>
        <v>2021</v>
      </c>
      <c r="G97">
        <f t="shared" si="13"/>
        <v>5</v>
      </c>
      <c r="H97" s="53">
        <f t="shared" si="9"/>
        <v>1400.36252455008</v>
      </c>
      <c r="I97" s="53">
        <f t="shared" si="11"/>
        <v>3111.9167212224002</v>
      </c>
      <c r="J97" t="s">
        <v>681</v>
      </c>
      <c r="K97" t="s">
        <v>680</v>
      </c>
      <c r="L97">
        <v>36</v>
      </c>
      <c r="M97">
        <f t="shared" si="14"/>
        <v>10</v>
      </c>
      <c r="N97">
        <v>10</v>
      </c>
    </row>
    <row r="98" spans="1:15">
      <c r="A98" s="51" t="s">
        <v>339</v>
      </c>
      <c r="B98" s="35" t="s">
        <v>381</v>
      </c>
      <c r="C98" s="14">
        <v>20</v>
      </c>
      <c r="D98" s="14">
        <v>822.17678400000011</v>
      </c>
      <c r="E98">
        <v>20210504</v>
      </c>
      <c r="F98">
        <f t="shared" si="12"/>
        <v>2021</v>
      </c>
      <c r="G98">
        <f t="shared" si="13"/>
        <v>5</v>
      </c>
      <c r="H98" s="53">
        <f t="shared" si="9"/>
        <v>1509.0434126848079</v>
      </c>
      <c r="I98" s="53">
        <f t="shared" si="11"/>
        <v>3353.4298059662397</v>
      </c>
      <c r="J98" t="s">
        <v>683</v>
      </c>
      <c r="K98" t="s">
        <v>682</v>
      </c>
      <c r="L98">
        <v>19</v>
      </c>
      <c r="M98">
        <f t="shared" si="14"/>
        <v>15</v>
      </c>
      <c r="N98">
        <v>15</v>
      </c>
    </row>
    <row r="99" spans="1:15">
      <c r="A99" s="51" t="s">
        <v>340</v>
      </c>
      <c r="B99" s="35" t="s">
        <v>382</v>
      </c>
      <c r="C99" s="14">
        <v>20</v>
      </c>
      <c r="D99" s="14">
        <v>1112.8107240000002</v>
      </c>
      <c r="E99">
        <v>20210504</v>
      </c>
      <c r="F99">
        <f t="shared" si="12"/>
        <v>2021</v>
      </c>
      <c r="G99">
        <f t="shared" si="13"/>
        <v>5</v>
      </c>
      <c r="H99" s="53">
        <f t="shared" si="9"/>
        <v>2042.4800666923386</v>
      </c>
      <c r="I99" s="53">
        <f t="shared" si="11"/>
        <v>4538.8445926496415</v>
      </c>
      <c r="J99" t="s">
        <v>679</v>
      </c>
      <c r="K99" t="s">
        <v>672</v>
      </c>
      <c r="L99">
        <v>0</v>
      </c>
      <c r="M99">
        <f t="shared" si="14"/>
        <v>45</v>
      </c>
      <c r="N99">
        <v>45</v>
      </c>
      <c r="O99" t="s">
        <v>674</v>
      </c>
    </row>
    <row r="100" spans="1:15">
      <c r="A100" s="51" t="s">
        <v>496</v>
      </c>
      <c r="B100" s="35" t="s">
        <v>555</v>
      </c>
      <c r="C100" s="14">
        <v>20</v>
      </c>
      <c r="D100" s="14">
        <v>1711.8050000000001</v>
      </c>
      <c r="E100">
        <v>20210504</v>
      </c>
      <c r="F100">
        <f t="shared" si="12"/>
        <v>2021</v>
      </c>
      <c r="G100">
        <f t="shared" si="13"/>
        <v>5</v>
      </c>
      <c r="H100" s="53">
        <f t="shared" si="9"/>
        <v>3141.8888362225002</v>
      </c>
      <c r="I100" s="53">
        <f t="shared" si="11"/>
        <v>6981.9751916055557</v>
      </c>
      <c r="J100" t="s">
        <v>685</v>
      </c>
      <c r="K100" t="s">
        <v>684</v>
      </c>
      <c r="L100">
        <v>4</v>
      </c>
      <c r="M100">
        <f t="shared" si="14"/>
        <v>45</v>
      </c>
      <c r="N100">
        <v>45</v>
      </c>
      <c r="O100" t="s">
        <v>2368</v>
      </c>
    </row>
    <row r="101" spans="1:15">
      <c r="A101" s="51" t="s">
        <v>497</v>
      </c>
      <c r="B101" s="35" t="s">
        <v>556</v>
      </c>
      <c r="C101" s="14">
        <v>20</v>
      </c>
      <c r="D101" s="14">
        <v>1687.6053000000002</v>
      </c>
      <c r="E101">
        <v>20210504</v>
      </c>
      <c r="F101">
        <f t="shared" si="12"/>
        <v>2021</v>
      </c>
      <c r="G101">
        <f t="shared" si="13"/>
        <v>5</v>
      </c>
      <c r="H101" s="53">
        <f t="shared" si="9"/>
        <v>3097.4721139498506</v>
      </c>
      <c r="I101" s="53">
        <f t="shared" si="11"/>
        <v>6883.2713643330007</v>
      </c>
      <c r="J101" t="s">
        <v>686</v>
      </c>
      <c r="M101">
        <f t="shared" si="14"/>
        <v>45</v>
      </c>
      <c r="N101">
        <v>45</v>
      </c>
    </row>
    <row r="102" spans="1:15">
      <c r="A102" s="51" t="s">
        <v>350</v>
      </c>
      <c r="B102" s="35" t="s">
        <v>383</v>
      </c>
      <c r="C102" s="14">
        <v>20</v>
      </c>
      <c r="D102" s="14">
        <v>2389.6778759999997</v>
      </c>
      <c r="E102">
        <v>20210504</v>
      </c>
      <c r="F102">
        <f t="shared" si="12"/>
        <v>2021</v>
      </c>
      <c r="G102">
        <f t="shared" si="13"/>
        <v>5</v>
      </c>
      <c r="H102" s="53">
        <f t="shared" si="9"/>
        <v>4386.0733207183612</v>
      </c>
      <c r="I102" s="53">
        <f t="shared" si="11"/>
        <v>9746.8296015963588</v>
      </c>
      <c r="J102" t="s">
        <v>688</v>
      </c>
      <c r="M102">
        <f t="shared" si="14"/>
        <v>45</v>
      </c>
      <c r="N102">
        <v>45</v>
      </c>
    </row>
    <row r="103" spans="1:15">
      <c r="A103" s="51" t="s">
        <v>349</v>
      </c>
      <c r="B103" s="35" t="s">
        <v>384</v>
      </c>
      <c r="C103" s="14">
        <v>20</v>
      </c>
      <c r="D103" s="14">
        <v>2181.614904</v>
      </c>
      <c r="E103">
        <v>20210504</v>
      </c>
      <c r="F103">
        <f t="shared" si="12"/>
        <v>2021</v>
      </c>
      <c r="G103">
        <f t="shared" si="13"/>
        <v>5</v>
      </c>
      <c r="H103" s="53">
        <f t="shared" si="9"/>
        <v>4004.1894443667484</v>
      </c>
      <c r="I103" s="53">
        <f t="shared" si="11"/>
        <v>8898.1987652594398</v>
      </c>
      <c r="J103" t="s">
        <v>687</v>
      </c>
      <c r="M103">
        <f t="shared" si="14"/>
        <v>45</v>
      </c>
      <c r="N103">
        <v>45</v>
      </c>
    </row>
    <row r="104" spans="1:15">
      <c r="A104" s="51" t="s">
        <v>291</v>
      </c>
      <c r="B104" s="35" t="s">
        <v>402</v>
      </c>
      <c r="C104" s="14">
        <v>20</v>
      </c>
      <c r="D104" s="14">
        <v>1558.0371600000001</v>
      </c>
      <c r="E104">
        <v>20210504</v>
      </c>
      <c r="F104">
        <f>VALUE(LEFT(E104,4))</f>
        <v>2021</v>
      </c>
      <c r="G104">
        <f>VALUE(RIGHT(LEFT(E104,6),2))</f>
        <v>5</v>
      </c>
      <c r="H104" s="53">
        <f t="shared" si="9"/>
        <v>2859.65957537442</v>
      </c>
      <c r="I104" s="53">
        <f t="shared" si="11"/>
        <v>6354.7990563876001</v>
      </c>
      <c r="J104" t="s">
        <v>689</v>
      </c>
      <c r="K104" t="s">
        <v>690</v>
      </c>
      <c r="L104">
        <v>7</v>
      </c>
      <c r="M104">
        <f>MIN(45,IF(L104&lt;&gt;0,ROUNDUP(52/L104,0)*5,45))</f>
        <v>40</v>
      </c>
      <c r="N104">
        <v>45</v>
      </c>
    </row>
    <row r="105" spans="1:15">
      <c r="A105" s="51" t="s">
        <v>292</v>
      </c>
      <c r="B105" s="35" t="s">
        <v>403</v>
      </c>
      <c r="C105" s="14">
        <v>20</v>
      </c>
      <c r="D105" s="14">
        <v>2902.078908</v>
      </c>
      <c r="E105">
        <v>20210504</v>
      </c>
      <c r="F105">
        <f>VALUE(LEFT(E105,4))</f>
        <v>2021</v>
      </c>
      <c r="G105">
        <f>VALUE(RIGHT(LEFT(E105,6),2))</f>
        <v>5</v>
      </c>
      <c r="H105" s="53">
        <f t="shared" si="9"/>
        <v>5326.5467286764451</v>
      </c>
      <c r="I105" s="53">
        <f t="shared" si="11"/>
        <v>11836.770508169879</v>
      </c>
      <c r="J105" t="s">
        <v>692</v>
      </c>
      <c r="K105" t="s">
        <v>691</v>
      </c>
      <c r="L105">
        <v>0</v>
      </c>
      <c r="M105">
        <f>MIN(45,IF(L105&lt;&gt;0,ROUNDUP(52/L105,0)*5,45))</f>
        <v>45</v>
      </c>
      <c r="N105">
        <v>45</v>
      </c>
    </row>
    <row r="106" spans="1:15">
      <c r="A106" s="51" t="s">
        <v>865</v>
      </c>
      <c r="B106" s="35" t="s">
        <v>2325</v>
      </c>
      <c r="C106" s="14">
        <v>20</v>
      </c>
      <c r="D106" s="14">
        <v>1511.5479120000002</v>
      </c>
      <c r="E106">
        <v>20210504</v>
      </c>
      <c r="F106">
        <f>VALUE(LEFT(E106,4))</f>
        <v>2021</v>
      </c>
      <c r="G106">
        <f>VALUE(RIGHT(LEFT(E106,6),2))</f>
        <v>5</v>
      </c>
      <c r="H106" s="53">
        <f t="shared" si="9"/>
        <v>2774.3320706086442</v>
      </c>
      <c r="I106" s="53">
        <f t="shared" si="11"/>
        <v>6165.1823791303204</v>
      </c>
      <c r="J106" t="s">
        <v>693</v>
      </c>
      <c r="M106">
        <f>MIN(45,IF(L106&lt;&gt;0,ROUNDUP(52/L106,0)*5,45))</f>
        <v>45</v>
      </c>
      <c r="N106">
        <v>45</v>
      </c>
    </row>
    <row r="107" spans="1:15">
      <c r="A107" s="51" t="s">
        <v>2346</v>
      </c>
      <c r="B107" s="35" t="s">
        <v>2329</v>
      </c>
      <c r="C107" s="14">
        <v>20</v>
      </c>
      <c r="D107" s="14">
        <v>3253.8773999999999</v>
      </c>
      <c r="E107">
        <v>20250925</v>
      </c>
      <c r="F107">
        <f>VALUE(LEFT(E107,4))</f>
        <v>2025</v>
      </c>
      <c r="G107">
        <f>VALUE(RIGHT(LEFT(E107,6),2))</f>
        <v>9</v>
      </c>
      <c r="H107" s="53">
        <f>D107/0.64</f>
        <v>5084.1834374999999</v>
      </c>
      <c r="I107" s="53">
        <f>H107/0.45</f>
        <v>11298.185416666665</v>
      </c>
      <c r="J107" t="s">
        <v>693</v>
      </c>
      <c r="M107">
        <f>MIN(45,IF(L107&lt;&gt;0,ROUNDUP(52/L107,0)*5,45))</f>
        <v>45</v>
      </c>
      <c r="N107">
        <v>45</v>
      </c>
      <c r="O107" t="s">
        <v>2369</v>
      </c>
    </row>
    <row r="108" spans="1:15">
      <c r="A108" s="51" t="s">
        <v>524</v>
      </c>
      <c r="B108" s="35" t="s">
        <v>565</v>
      </c>
      <c r="C108" s="14">
        <v>20</v>
      </c>
      <c r="D108" s="14">
        <v>1217.9592</v>
      </c>
      <c r="E108">
        <v>20210504</v>
      </c>
      <c r="F108">
        <f t="shared" ref="F108:F118" si="15">VALUE(LEFT(E108,4))</f>
        <v>2021</v>
      </c>
      <c r="G108">
        <f t="shared" ref="G108:G118" si="16">VALUE(RIGHT(LEFT(E108,6),2))</f>
        <v>5</v>
      </c>
      <c r="H108" s="53">
        <f t="shared" si="9"/>
        <v>2235.4721556804002</v>
      </c>
      <c r="I108" s="53">
        <f t="shared" si="11"/>
        <v>4967.7159015120005</v>
      </c>
      <c r="J108" t="s">
        <v>696</v>
      </c>
      <c r="K108" t="s">
        <v>694</v>
      </c>
      <c r="L108">
        <v>3</v>
      </c>
      <c r="M108">
        <f t="shared" si="14"/>
        <v>45</v>
      </c>
      <c r="N108">
        <v>25</v>
      </c>
      <c r="O108" t="s">
        <v>695</v>
      </c>
    </row>
    <row r="109" spans="1:15">
      <c r="A109" s="51" t="s">
        <v>525</v>
      </c>
      <c r="B109" s="35" t="s">
        <v>566</v>
      </c>
      <c r="C109" s="14">
        <v>20</v>
      </c>
      <c r="D109" s="14">
        <v>1348.8793920000001</v>
      </c>
      <c r="E109">
        <v>20210504</v>
      </c>
      <c r="F109">
        <f t="shared" si="15"/>
        <v>2021</v>
      </c>
      <c r="G109">
        <f t="shared" si="16"/>
        <v>5</v>
      </c>
      <c r="H109" s="53">
        <f t="shared" si="9"/>
        <v>2475.7662836219042</v>
      </c>
      <c r="I109" s="53">
        <f t="shared" si="11"/>
        <v>5501.7028524931202</v>
      </c>
      <c r="J109" t="s">
        <v>698</v>
      </c>
      <c r="K109" t="s">
        <v>699</v>
      </c>
      <c r="L109">
        <v>11</v>
      </c>
      <c r="M109">
        <f t="shared" si="14"/>
        <v>25</v>
      </c>
      <c r="N109">
        <v>25</v>
      </c>
      <c r="O109" t="s">
        <v>702</v>
      </c>
    </row>
    <row r="110" spans="1:15">
      <c r="A110" s="51" t="s">
        <v>528</v>
      </c>
      <c r="B110" s="35" t="s">
        <v>567</v>
      </c>
      <c r="C110" s="14">
        <v>20</v>
      </c>
      <c r="D110" s="14">
        <v>1841.346432</v>
      </c>
      <c r="E110">
        <v>20210504</v>
      </c>
      <c r="F110">
        <f t="shared" si="15"/>
        <v>2021</v>
      </c>
      <c r="G110">
        <f t="shared" si="16"/>
        <v>5</v>
      </c>
      <c r="H110" s="53">
        <f t="shared" si="9"/>
        <v>3379.6523542803834</v>
      </c>
      <c r="I110" s="53">
        <f t="shared" si="11"/>
        <v>7510.3385650675182</v>
      </c>
      <c r="J110" t="s">
        <v>700</v>
      </c>
      <c r="K110" t="s">
        <v>699</v>
      </c>
      <c r="L110">
        <v>11</v>
      </c>
      <c r="M110">
        <f t="shared" si="14"/>
        <v>25</v>
      </c>
      <c r="N110">
        <v>25</v>
      </c>
    </row>
    <row r="111" spans="1:15">
      <c r="A111" s="51" t="s">
        <v>526</v>
      </c>
      <c r="B111" s="35" t="s">
        <v>568</v>
      </c>
      <c r="C111" s="14">
        <v>20</v>
      </c>
      <c r="D111" s="14">
        <v>1810.6107120000001</v>
      </c>
      <c r="E111">
        <v>20210504</v>
      </c>
      <c r="F111">
        <f t="shared" si="15"/>
        <v>2021</v>
      </c>
      <c r="G111">
        <f t="shared" si="16"/>
        <v>5</v>
      </c>
      <c r="H111" s="53">
        <f t="shared" si="9"/>
        <v>3323.2392607672441</v>
      </c>
      <c r="I111" s="53">
        <f t="shared" si="11"/>
        <v>7384.9761350383196</v>
      </c>
      <c r="J111" t="s">
        <v>697</v>
      </c>
      <c r="K111" t="s">
        <v>701</v>
      </c>
      <c r="L111">
        <v>13</v>
      </c>
      <c r="M111">
        <f t="shared" si="14"/>
        <v>20</v>
      </c>
      <c r="N111">
        <v>20</v>
      </c>
      <c r="O111" t="s">
        <v>703</v>
      </c>
    </row>
    <row r="112" spans="1:15">
      <c r="A112" s="51" t="s">
        <v>527</v>
      </c>
      <c r="B112" s="35" t="s">
        <v>569</v>
      </c>
      <c r="C112" s="14">
        <v>20</v>
      </c>
      <c r="D112" s="14">
        <v>2029.9775040000002</v>
      </c>
      <c r="E112">
        <v>20210504</v>
      </c>
      <c r="F112">
        <f t="shared" si="15"/>
        <v>2021</v>
      </c>
      <c r="G112">
        <f t="shared" si="16"/>
        <v>5</v>
      </c>
      <c r="H112" s="53">
        <f t="shared" si="9"/>
        <v>3725.8704452904485</v>
      </c>
      <c r="I112" s="53">
        <f t="shared" si="11"/>
        <v>8279.7121006454418</v>
      </c>
      <c r="J112" t="s">
        <v>704</v>
      </c>
      <c r="K112" t="s">
        <v>701</v>
      </c>
      <c r="L112">
        <v>13</v>
      </c>
      <c r="M112">
        <f t="shared" si="14"/>
        <v>20</v>
      </c>
      <c r="N112">
        <v>20</v>
      </c>
    </row>
    <row r="113" spans="1:15">
      <c r="A113" s="51" t="s">
        <v>529</v>
      </c>
      <c r="B113" s="35" t="s">
        <v>570</v>
      </c>
      <c r="C113" s="14">
        <v>20</v>
      </c>
      <c r="D113" s="14">
        <v>2512.1115359999999</v>
      </c>
      <c r="E113">
        <v>20210504</v>
      </c>
      <c r="F113">
        <f t="shared" si="15"/>
        <v>2021</v>
      </c>
      <c r="G113">
        <f t="shared" si="16"/>
        <v>5</v>
      </c>
      <c r="H113" s="53">
        <f t="shared" si="9"/>
        <v>4610.7910599070319</v>
      </c>
      <c r="I113" s="53">
        <f t="shared" si="11"/>
        <v>10246.20235534896</v>
      </c>
      <c r="J113" t="s">
        <v>705</v>
      </c>
      <c r="K113" t="s">
        <v>706</v>
      </c>
      <c r="L113">
        <v>0</v>
      </c>
      <c r="M113">
        <f t="shared" si="14"/>
        <v>45</v>
      </c>
      <c r="N113">
        <v>25</v>
      </c>
      <c r="O113" t="s">
        <v>707</v>
      </c>
    </row>
    <row r="114" spans="1:15">
      <c r="A114" s="51" t="s">
        <v>947</v>
      </c>
      <c r="B114" s="35" t="s">
        <v>659</v>
      </c>
      <c r="C114" s="14">
        <v>20</v>
      </c>
      <c r="D114" s="14">
        <v>1259.233776</v>
      </c>
      <c r="E114">
        <v>20210504</v>
      </c>
      <c r="F114">
        <f>VALUE(LEFT(E114,4))</f>
        <v>2021</v>
      </c>
      <c r="G114">
        <f>VALUE(RIGHT(LEFT(E114,6),2))</f>
        <v>5</v>
      </c>
      <c r="H114" s="53">
        <f t="shared" si="9"/>
        <v>2311.2285236979124</v>
      </c>
      <c r="I114" s="53">
        <f t="shared" si="11"/>
        <v>5136.0633859953605</v>
      </c>
      <c r="J114" t="s">
        <v>708</v>
      </c>
      <c r="M114">
        <f t="shared" si="14"/>
        <v>45</v>
      </c>
      <c r="N114">
        <v>45</v>
      </c>
    </row>
    <row r="115" spans="1:15">
      <c r="A115" s="51" t="s">
        <v>948</v>
      </c>
      <c r="B115" s="35" t="s">
        <v>660</v>
      </c>
      <c r="C115" s="14">
        <v>20</v>
      </c>
      <c r="D115" s="14">
        <v>2223.6282000000001</v>
      </c>
      <c r="E115">
        <v>20210504</v>
      </c>
      <c r="F115">
        <f>VALUE(LEFT(E115,4))</f>
        <v>2021</v>
      </c>
      <c r="G115">
        <f>VALUE(RIGHT(LEFT(E115,6),2))</f>
        <v>5</v>
      </c>
      <c r="H115" s="53">
        <f t="shared" si="9"/>
        <v>4081.3016771708999</v>
      </c>
      <c r="I115" s="53">
        <f t="shared" si="11"/>
        <v>9069.5592826020002</v>
      </c>
      <c r="J115" t="s">
        <v>709</v>
      </c>
      <c r="M115">
        <f t="shared" si="14"/>
        <v>45</v>
      </c>
      <c r="N115">
        <v>45</v>
      </c>
    </row>
    <row r="116" spans="1:15">
      <c r="A116" s="51" t="s">
        <v>243</v>
      </c>
      <c r="B116" s="35" t="s">
        <v>448</v>
      </c>
      <c r="C116" s="14">
        <v>20</v>
      </c>
      <c r="D116" s="14">
        <v>2951.254872</v>
      </c>
      <c r="E116">
        <v>20210504</v>
      </c>
      <c r="F116">
        <f t="shared" si="15"/>
        <v>2021</v>
      </c>
      <c r="G116">
        <f t="shared" si="16"/>
        <v>5</v>
      </c>
      <c r="H116" s="53">
        <f t="shared" si="9"/>
        <v>5416.8054978131649</v>
      </c>
      <c r="I116" s="53">
        <f t="shared" si="11"/>
        <v>12037.345550695922</v>
      </c>
      <c r="J116" t="s">
        <v>711</v>
      </c>
      <c r="K116" t="s">
        <v>710</v>
      </c>
      <c r="L116">
        <v>14</v>
      </c>
      <c r="M116">
        <f t="shared" si="14"/>
        <v>20</v>
      </c>
      <c r="N116">
        <v>20</v>
      </c>
      <c r="O116" t="s">
        <v>712</v>
      </c>
    </row>
    <row r="117" spans="1:15">
      <c r="A117" s="51" t="s">
        <v>52</v>
      </c>
      <c r="B117" s="35" t="s">
        <v>213</v>
      </c>
      <c r="C117" s="14">
        <v>20</v>
      </c>
      <c r="D117" s="14">
        <v>3332.1522960000002</v>
      </c>
      <c r="E117">
        <v>20210504</v>
      </c>
      <c r="F117">
        <f t="shared" si="15"/>
        <v>2021</v>
      </c>
      <c r="G117">
        <f t="shared" si="16"/>
        <v>5</v>
      </c>
      <c r="H117" s="53">
        <f t="shared" si="9"/>
        <v>6115.9139618096524</v>
      </c>
      <c r="I117" s="53">
        <f t="shared" si="11"/>
        <v>13590.919915132561</v>
      </c>
      <c r="J117" t="s">
        <v>714</v>
      </c>
      <c r="K117" t="s">
        <v>713</v>
      </c>
      <c r="L117">
        <v>2</v>
      </c>
      <c r="M117">
        <f t="shared" si="14"/>
        <v>45</v>
      </c>
      <c r="N117">
        <v>45</v>
      </c>
    </row>
    <row r="118" spans="1:15">
      <c r="A118" s="51" t="s">
        <v>253</v>
      </c>
      <c r="B118" s="35" t="s">
        <v>449</v>
      </c>
      <c r="C118" s="14">
        <v>20</v>
      </c>
      <c r="D118" s="14">
        <v>3405.3504840000001</v>
      </c>
      <c r="E118">
        <v>20210504</v>
      </c>
      <c r="F118">
        <f t="shared" si="15"/>
        <v>2021</v>
      </c>
      <c r="G118">
        <f t="shared" si="16"/>
        <v>5</v>
      </c>
      <c r="H118" s="53">
        <f t="shared" si="9"/>
        <v>6250.2637094204583</v>
      </c>
      <c r="I118" s="53">
        <f t="shared" si="11"/>
        <v>13889.474909823241</v>
      </c>
      <c r="J118" t="s">
        <v>714</v>
      </c>
      <c r="M118">
        <f t="shared" si="14"/>
        <v>45</v>
      </c>
      <c r="N118">
        <v>45</v>
      </c>
    </row>
    <row r="119" spans="1:15">
      <c r="A119" s="51" t="s">
        <v>499</v>
      </c>
      <c r="B119" s="35" t="s">
        <v>554</v>
      </c>
      <c r="C119" s="14">
        <v>20</v>
      </c>
      <c r="D119" s="14">
        <v>81.119448000000006</v>
      </c>
      <c r="E119">
        <v>20210504</v>
      </c>
      <c r="F119">
        <f>VALUE(LEFT(E119,4))</f>
        <v>2021</v>
      </c>
      <c r="G119">
        <f>VALUE(RIGHT(LEFT(E119,6),2))</f>
        <v>5</v>
      </c>
      <c r="H119" s="53">
        <f t="shared" si="9"/>
        <v>148.88862228567601</v>
      </c>
      <c r="I119" s="53">
        <f t="shared" si="11"/>
        <v>330.86360507928003</v>
      </c>
      <c r="J119" t="s">
        <v>649</v>
      </c>
      <c r="N119">
        <v>5</v>
      </c>
    </row>
    <row r="120" spans="1:15">
      <c r="A120" s="51" t="s">
        <v>477</v>
      </c>
      <c r="B120" s="35" t="s">
        <v>557</v>
      </c>
      <c r="C120" s="14">
        <v>20</v>
      </c>
      <c r="D120" s="14">
        <v>13.141439999999999</v>
      </c>
      <c r="E120">
        <v>20210504</v>
      </c>
      <c r="F120">
        <f t="shared" si="12"/>
        <v>2021</v>
      </c>
      <c r="G120">
        <f t="shared" si="13"/>
        <v>5</v>
      </c>
      <c r="H120" s="53">
        <f t="shared" si="9"/>
        <v>24.120120941279996</v>
      </c>
      <c r="I120" s="53">
        <f t="shared" si="11"/>
        <v>53.600268758399991</v>
      </c>
      <c r="J120" t="s">
        <v>649</v>
      </c>
      <c r="N120">
        <v>5</v>
      </c>
    </row>
    <row r="121" spans="1:15">
      <c r="A121" s="51" t="s">
        <v>478</v>
      </c>
      <c r="B121" s="35" t="s">
        <v>558</v>
      </c>
      <c r="C121" s="14">
        <v>20</v>
      </c>
      <c r="D121" s="14">
        <v>17.611776000000003</v>
      </c>
      <c r="E121">
        <v>20210504</v>
      </c>
      <c r="F121">
        <f t="shared" si="12"/>
        <v>2021</v>
      </c>
      <c r="G121">
        <f t="shared" si="13"/>
        <v>5</v>
      </c>
      <c r="H121" s="53">
        <f t="shared" si="9"/>
        <v>32.325085158912003</v>
      </c>
      <c r="I121" s="53">
        <f t="shared" si="11"/>
        <v>71.833522575360007</v>
      </c>
      <c r="J121" t="s">
        <v>649</v>
      </c>
      <c r="N121">
        <v>5</v>
      </c>
    </row>
    <row r="122" spans="1:15">
      <c r="A122" s="51" t="s">
        <v>479</v>
      </c>
      <c r="B122" s="35" t="s">
        <v>559</v>
      </c>
      <c r="C122" s="14">
        <v>20</v>
      </c>
      <c r="D122" s="14">
        <v>21.396960000000004</v>
      </c>
      <c r="E122">
        <v>20210504</v>
      </c>
      <c r="F122">
        <f t="shared" si="12"/>
        <v>2021</v>
      </c>
      <c r="G122">
        <f t="shared" si="13"/>
        <v>5</v>
      </c>
      <c r="H122" s="53">
        <f t="shared" si="9"/>
        <v>39.272504609520006</v>
      </c>
      <c r="I122" s="53">
        <f t="shared" si="11"/>
        <v>87.272232465600013</v>
      </c>
      <c r="J122" t="s">
        <v>649</v>
      </c>
      <c r="N122">
        <v>5</v>
      </c>
    </row>
    <row r="123" spans="1:15">
      <c r="A123" s="51" t="s">
        <v>480</v>
      </c>
      <c r="B123" s="35" t="s">
        <v>560</v>
      </c>
      <c r="C123" s="14">
        <v>20</v>
      </c>
      <c r="D123" s="14">
        <v>30.977856000000003</v>
      </c>
      <c r="E123">
        <v>20210504</v>
      </c>
      <c r="F123">
        <f t="shared" si="12"/>
        <v>2021</v>
      </c>
      <c r="G123">
        <f t="shared" si="13"/>
        <v>5</v>
      </c>
      <c r="H123" s="53">
        <f t="shared" si="9"/>
        <v>56.857515859871995</v>
      </c>
      <c r="I123" s="53">
        <f t="shared" si="11"/>
        <v>126.35003524415998</v>
      </c>
      <c r="J123" t="s">
        <v>649</v>
      </c>
      <c r="N123">
        <v>5</v>
      </c>
    </row>
    <row r="124" spans="1:15">
      <c r="A124" s="51" t="s">
        <v>481</v>
      </c>
      <c r="B124" s="35" t="s">
        <v>561</v>
      </c>
      <c r="C124" s="14">
        <v>20</v>
      </c>
      <c r="D124" s="14">
        <v>39.401856000000002</v>
      </c>
      <c r="E124">
        <v>20210504</v>
      </c>
      <c r="F124">
        <f t="shared" si="12"/>
        <v>2021</v>
      </c>
      <c r="G124">
        <f t="shared" si="13"/>
        <v>5</v>
      </c>
      <c r="H124" s="53">
        <f t="shared" si="9"/>
        <v>72.319131847872015</v>
      </c>
      <c r="I124" s="53">
        <f t="shared" si="11"/>
        <v>160.70918188416002</v>
      </c>
      <c r="J124" t="s">
        <v>649</v>
      </c>
      <c r="N124">
        <v>5</v>
      </c>
    </row>
    <row r="125" spans="1:15">
      <c r="A125" s="51" t="s">
        <v>482</v>
      </c>
      <c r="B125" s="35" t="s">
        <v>562</v>
      </c>
      <c r="C125" s="14">
        <v>20</v>
      </c>
      <c r="D125" s="14">
        <v>49.881312000000001</v>
      </c>
      <c r="E125">
        <v>20210504</v>
      </c>
      <c r="F125">
        <f t="shared" si="12"/>
        <v>2021</v>
      </c>
      <c r="G125">
        <f t="shared" si="13"/>
        <v>5</v>
      </c>
      <c r="H125" s="53">
        <f t="shared" si="9"/>
        <v>91.553382136943995</v>
      </c>
      <c r="I125" s="53">
        <f t="shared" si="11"/>
        <v>203.45196030431998</v>
      </c>
      <c r="J125" t="s">
        <v>649</v>
      </c>
      <c r="N125">
        <v>5</v>
      </c>
    </row>
    <row r="126" spans="1:15">
      <c r="A126" s="51" t="s">
        <v>517</v>
      </c>
      <c r="B126" s="35" t="s">
        <v>557</v>
      </c>
      <c r="C126" s="14">
        <v>20</v>
      </c>
      <c r="D126" s="14">
        <v>20.801232000000002</v>
      </c>
      <c r="E126">
        <v>20210504</v>
      </c>
      <c r="F126">
        <f t="shared" si="12"/>
        <v>2021</v>
      </c>
      <c r="G126">
        <f t="shared" si="13"/>
        <v>5</v>
      </c>
      <c r="H126" s="53">
        <f t="shared" si="9"/>
        <v>38.179090842983996</v>
      </c>
      <c r="I126" s="53">
        <f t="shared" si="11"/>
        <v>84.842424095519988</v>
      </c>
      <c r="J126" t="s">
        <v>649</v>
      </c>
      <c r="N126">
        <v>5</v>
      </c>
    </row>
    <row r="127" spans="1:15">
      <c r="A127" s="51" t="s">
        <v>518</v>
      </c>
      <c r="B127" s="35" t="s">
        <v>558</v>
      </c>
      <c r="C127" s="14">
        <v>20</v>
      </c>
      <c r="D127" s="14">
        <v>25.271568000000002</v>
      </c>
      <c r="E127">
        <v>20210504</v>
      </c>
      <c r="F127">
        <f t="shared" si="12"/>
        <v>2021</v>
      </c>
      <c r="G127">
        <f t="shared" si="13"/>
        <v>5</v>
      </c>
      <c r="H127" s="53">
        <f t="shared" si="9"/>
        <v>46.384055060615999</v>
      </c>
      <c r="I127" s="53">
        <f t="shared" si="11"/>
        <v>103.07567791247999</v>
      </c>
      <c r="J127" t="s">
        <v>649</v>
      </c>
      <c r="N127">
        <v>5</v>
      </c>
    </row>
    <row r="128" spans="1:15">
      <c r="A128" s="51" t="s">
        <v>519</v>
      </c>
      <c r="B128" s="35" t="s">
        <v>559</v>
      </c>
      <c r="C128" s="14">
        <v>20</v>
      </c>
      <c r="D128" s="14">
        <v>20.116296000000002</v>
      </c>
      <c r="E128">
        <v>20210504</v>
      </c>
      <c r="F128">
        <f t="shared" si="12"/>
        <v>2021</v>
      </c>
      <c r="G128">
        <f t="shared" si="13"/>
        <v>5</v>
      </c>
      <c r="H128" s="53">
        <f t="shared" si="9"/>
        <v>36.921942527652007</v>
      </c>
      <c r="I128" s="53">
        <f t="shared" si="11"/>
        <v>82.04876117256002</v>
      </c>
      <c r="J128" t="s">
        <v>649</v>
      </c>
      <c r="N128">
        <v>5</v>
      </c>
    </row>
    <row r="129" spans="1:16">
      <c r="A129" s="51" t="s">
        <v>520</v>
      </c>
      <c r="B129" s="35" t="s">
        <v>560</v>
      </c>
      <c r="C129" s="14">
        <v>20</v>
      </c>
      <c r="D129" s="14">
        <v>29.113344000000001</v>
      </c>
      <c r="E129">
        <v>20210504</v>
      </c>
      <c r="F129">
        <f t="shared" si="12"/>
        <v>2021</v>
      </c>
      <c r="G129">
        <f t="shared" si="13"/>
        <v>5</v>
      </c>
      <c r="H129" s="53">
        <f t="shared" si="9"/>
        <v>53.435344854527997</v>
      </c>
      <c r="I129" s="53">
        <f t="shared" si="11"/>
        <v>118.74521078783999</v>
      </c>
      <c r="J129" t="s">
        <v>649</v>
      </c>
      <c r="N129">
        <v>5</v>
      </c>
    </row>
    <row r="130" spans="1:16">
      <c r="A130" s="51" t="s">
        <v>521</v>
      </c>
      <c r="B130" s="35" t="s">
        <v>561</v>
      </c>
      <c r="C130" s="14">
        <v>20</v>
      </c>
      <c r="D130" s="14">
        <v>42.389568000000004</v>
      </c>
      <c r="E130">
        <v>20210504</v>
      </c>
      <c r="F130">
        <f t="shared" si="12"/>
        <v>2021</v>
      </c>
      <c r="G130">
        <f t="shared" si="13"/>
        <v>5</v>
      </c>
      <c r="H130" s="53">
        <f t="shared" si="9"/>
        <v>77.80285165161601</v>
      </c>
      <c r="I130" s="53">
        <f t="shared" si="11"/>
        <v>172.89522589248003</v>
      </c>
      <c r="J130" t="s">
        <v>649</v>
      </c>
      <c r="N130">
        <v>5</v>
      </c>
    </row>
    <row r="131" spans="1:16">
      <c r="A131" s="51" t="s">
        <v>522</v>
      </c>
      <c r="B131" s="35" t="s">
        <v>562</v>
      </c>
      <c r="C131" s="14">
        <v>20</v>
      </c>
      <c r="D131" s="14">
        <v>38.922120000000007</v>
      </c>
      <c r="E131">
        <v>20210504</v>
      </c>
      <c r="F131">
        <f t="shared" ref="F131:F179" si="17">VALUE(LEFT(E131,4))</f>
        <v>2021</v>
      </c>
      <c r="G131">
        <f t="shared" ref="G131:G179" si="18">VALUE(RIGHT(LEFT(E131,6),2))</f>
        <v>5</v>
      </c>
      <c r="H131" s="53">
        <f t="shared" si="9"/>
        <v>71.438612639940004</v>
      </c>
      <c r="I131" s="53">
        <f t="shared" si="11"/>
        <v>158.75247253320001</v>
      </c>
      <c r="J131" t="s">
        <v>649</v>
      </c>
      <c r="N131">
        <v>5</v>
      </c>
    </row>
    <row r="132" spans="1:16">
      <c r="A132" s="51" t="s">
        <v>488</v>
      </c>
      <c r="B132" s="35" t="s">
        <v>388</v>
      </c>
      <c r="C132" s="14">
        <v>20</v>
      </c>
      <c r="D132" s="14">
        <v>25.604208</v>
      </c>
      <c r="E132">
        <v>20210504</v>
      </c>
      <c r="F132">
        <f t="shared" si="17"/>
        <v>2021</v>
      </c>
      <c r="G132">
        <f t="shared" si="18"/>
        <v>5</v>
      </c>
      <c r="H132" s="53">
        <f t="shared" si="9"/>
        <v>46.994590666295998</v>
      </c>
      <c r="I132" s="53">
        <f t="shared" si="11"/>
        <v>104.43242370287999</v>
      </c>
      <c r="J132" t="s">
        <v>649</v>
      </c>
      <c r="N132">
        <v>5</v>
      </c>
    </row>
    <row r="133" spans="1:16" s="56" customFormat="1">
      <c r="A133" s="55" t="s">
        <v>489</v>
      </c>
      <c r="B133" s="35" t="s">
        <v>389</v>
      </c>
      <c r="C133" s="14">
        <v>20</v>
      </c>
      <c r="D133" s="14">
        <v>30.928176000000001</v>
      </c>
      <c r="E133" s="56">
        <v>20210504</v>
      </c>
      <c r="F133" s="56">
        <f t="shared" si="17"/>
        <v>2021</v>
      </c>
      <c r="G133" s="56">
        <f t="shared" si="18"/>
        <v>5</v>
      </c>
      <c r="H133" s="53">
        <f t="shared" ref="H133:H196" si="19">D133/0.64*1.04*1.07*1.04*1.015</f>
        <v>56.766331970712002</v>
      </c>
      <c r="I133" s="53">
        <f t="shared" si="11"/>
        <v>126.14740437936</v>
      </c>
      <c r="J133" s="56" t="s">
        <v>649</v>
      </c>
      <c r="N133" s="56">
        <v>5</v>
      </c>
      <c r="P133"/>
    </row>
    <row r="134" spans="1:16">
      <c r="A134" s="51" t="s">
        <v>490</v>
      </c>
      <c r="B134" s="35" t="s">
        <v>390</v>
      </c>
      <c r="C134" s="14">
        <v>20</v>
      </c>
      <c r="D134" s="14">
        <v>29.742336000000002</v>
      </c>
      <c r="E134">
        <v>20210504</v>
      </c>
      <c r="F134">
        <f t="shared" si="17"/>
        <v>2021</v>
      </c>
      <c r="G134">
        <f t="shared" si="18"/>
        <v>5</v>
      </c>
      <c r="H134" s="53">
        <f t="shared" si="19"/>
        <v>54.589812181631999</v>
      </c>
      <c r="I134" s="53">
        <f t="shared" si="11"/>
        <v>121.31069373695999</v>
      </c>
      <c r="J134" t="s">
        <v>649</v>
      </c>
      <c r="N134">
        <v>5</v>
      </c>
    </row>
    <row r="135" spans="1:16">
      <c r="A135" s="51" t="s">
        <v>491</v>
      </c>
      <c r="B135" s="35" t="s">
        <v>391</v>
      </c>
      <c r="C135" s="14">
        <v>20</v>
      </c>
      <c r="D135" s="14">
        <v>48.333672</v>
      </c>
      <c r="E135">
        <v>20210504</v>
      </c>
      <c r="F135">
        <f t="shared" si="17"/>
        <v>2021</v>
      </c>
      <c r="G135">
        <f t="shared" si="18"/>
        <v>5</v>
      </c>
      <c r="H135" s="53">
        <f t="shared" si="19"/>
        <v>88.712805763763981</v>
      </c>
      <c r="I135" s="53">
        <f t="shared" si="11"/>
        <v>197.13956836391995</v>
      </c>
      <c r="J135" t="s">
        <v>649</v>
      </c>
      <c r="N135">
        <v>5</v>
      </c>
    </row>
    <row r="136" spans="1:16">
      <c r="A136" s="51" t="s">
        <v>492</v>
      </c>
      <c r="B136" s="35" t="s">
        <v>392</v>
      </c>
      <c r="C136" s="14">
        <v>20</v>
      </c>
      <c r="D136" s="14">
        <v>31.629312000000002</v>
      </c>
      <c r="E136">
        <v>20210504</v>
      </c>
      <c r="F136">
        <f t="shared" si="17"/>
        <v>2021</v>
      </c>
      <c r="G136">
        <f t="shared" si="18"/>
        <v>5</v>
      </c>
      <c r="H136" s="53">
        <f t="shared" si="19"/>
        <v>58.053214162944002</v>
      </c>
      <c r="I136" s="53">
        <f t="shared" si="11"/>
        <v>129.00714258432001</v>
      </c>
      <c r="J136" t="s">
        <v>649</v>
      </c>
      <c r="N136">
        <v>5</v>
      </c>
    </row>
    <row r="137" spans="1:16" s="56" customFormat="1">
      <c r="A137" s="55" t="s">
        <v>493</v>
      </c>
      <c r="B137" s="35" t="s">
        <v>399</v>
      </c>
      <c r="C137" s="14">
        <v>20</v>
      </c>
      <c r="D137" s="14">
        <v>33.238728000000002</v>
      </c>
      <c r="E137" s="56">
        <v>20210504</v>
      </c>
      <c r="F137" s="56">
        <f t="shared" si="17"/>
        <v>2021</v>
      </c>
      <c r="G137" s="56">
        <f t="shared" si="18"/>
        <v>5</v>
      </c>
      <c r="H137" s="53">
        <f t="shared" si="19"/>
        <v>61.007175720036003</v>
      </c>
      <c r="I137" s="53">
        <f t="shared" si="11"/>
        <v>135.57150160008001</v>
      </c>
      <c r="J137" s="56" t="s">
        <v>649</v>
      </c>
      <c r="N137" s="56">
        <v>5</v>
      </c>
      <c r="P137"/>
    </row>
    <row r="138" spans="1:16">
      <c r="A138" s="51" t="s">
        <v>283</v>
      </c>
      <c r="B138" s="35" t="s">
        <v>388</v>
      </c>
      <c r="C138" s="14">
        <v>20</v>
      </c>
      <c r="D138" s="14">
        <v>25.761564000000003</v>
      </c>
      <c r="E138">
        <v>20210504</v>
      </c>
      <c r="F138">
        <f t="shared" si="17"/>
        <v>2021</v>
      </c>
      <c r="G138">
        <f t="shared" si="18"/>
        <v>5</v>
      </c>
      <c r="H138" s="53">
        <f t="shared" si="19"/>
        <v>47.283405723918008</v>
      </c>
      <c r="I138" s="53">
        <f t="shared" si="11"/>
        <v>105.07423494204002</v>
      </c>
      <c r="J138" t="s">
        <v>649</v>
      </c>
      <c r="N138">
        <v>5</v>
      </c>
    </row>
    <row r="139" spans="1:16">
      <c r="A139" s="51" t="s">
        <v>284</v>
      </c>
      <c r="B139" s="35" t="s">
        <v>389</v>
      </c>
      <c r="C139" s="14">
        <v>20</v>
      </c>
      <c r="D139" s="14">
        <v>31.040604000000002</v>
      </c>
      <c r="E139">
        <v>20210504</v>
      </c>
      <c r="F139">
        <f t="shared" si="17"/>
        <v>2021</v>
      </c>
      <c r="G139">
        <f t="shared" si="18"/>
        <v>5</v>
      </c>
      <c r="H139" s="53">
        <f t="shared" si="19"/>
        <v>56.972685076398008</v>
      </c>
      <c r="I139" s="53">
        <f t="shared" si="11"/>
        <v>126.60596683644002</v>
      </c>
      <c r="J139" t="s">
        <v>649</v>
      </c>
      <c r="N139">
        <v>5</v>
      </c>
    </row>
    <row r="140" spans="1:16">
      <c r="A140" s="51" t="s">
        <v>285</v>
      </c>
      <c r="B140" s="35" t="s">
        <v>390</v>
      </c>
      <c r="C140" s="14">
        <v>20</v>
      </c>
      <c r="D140" s="14">
        <v>26.336124000000002</v>
      </c>
      <c r="E140">
        <v>20210504</v>
      </c>
      <c r="F140">
        <f t="shared" si="17"/>
        <v>2021</v>
      </c>
      <c r="G140">
        <f t="shared" si="18"/>
        <v>5</v>
      </c>
      <c r="H140" s="53">
        <f t="shared" si="19"/>
        <v>48.337967224638007</v>
      </c>
      <c r="I140" s="53">
        <f t="shared" ref="I140:I204" si="20">H140/0.45</f>
        <v>107.41770494364002</v>
      </c>
      <c r="J140" t="s">
        <v>649</v>
      </c>
      <c r="N140">
        <v>5</v>
      </c>
    </row>
    <row r="141" spans="1:16">
      <c r="A141" s="51" t="s">
        <v>286</v>
      </c>
      <c r="B141" s="35" t="s">
        <v>391</v>
      </c>
      <c r="C141" s="14">
        <v>20</v>
      </c>
      <c r="D141" s="14">
        <v>41.332571999999999</v>
      </c>
      <c r="E141">
        <v>20210504</v>
      </c>
      <c r="F141">
        <f t="shared" si="17"/>
        <v>2021</v>
      </c>
      <c r="G141">
        <f t="shared" si="18"/>
        <v>5</v>
      </c>
      <c r="H141" s="53">
        <f t="shared" si="19"/>
        <v>75.862815296814006</v>
      </c>
      <c r="I141" s="53">
        <f t="shared" si="20"/>
        <v>168.58403399292001</v>
      </c>
      <c r="J141" t="s">
        <v>649</v>
      </c>
      <c r="N141">
        <v>5</v>
      </c>
    </row>
    <row r="142" spans="1:16">
      <c r="A142" s="51" t="s">
        <v>287</v>
      </c>
      <c r="B142" s="35" t="s">
        <v>392</v>
      </c>
      <c r="C142" s="14">
        <v>20</v>
      </c>
      <c r="D142" s="14">
        <v>34.245180000000005</v>
      </c>
      <c r="E142">
        <v>20210504</v>
      </c>
      <c r="F142">
        <f t="shared" si="17"/>
        <v>2021</v>
      </c>
      <c r="G142">
        <f t="shared" si="18"/>
        <v>5</v>
      </c>
      <c r="H142" s="53">
        <f t="shared" si="19"/>
        <v>62.854442378910008</v>
      </c>
      <c r="I142" s="53">
        <f t="shared" si="20"/>
        <v>139.67653861980003</v>
      </c>
      <c r="J142" t="s">
        <v>649</v>
      </c>
      <c r="N142">
        <v>5</v>
      </c>
    </row>
    <row r="143" spans="1:16">
      <c r="A143" s="51" t="s">
        <v>325</v>
      </c>
      <c r="B143" s="35" t="s">
        <v>393</v>
      </c>
      <c r="C143" s="14">
        <v>20</v>
      </c>
      <c r="D143" s="14">
        <v>24.628212000000001</v>
      </c>
      <c r="E143">
        <v>20210504</v>
      </c>
      <c r="F143">
        <f t="shared" si="17"/>
        <v>2021</v>
      </c>
      <c r="G143">
        <f t="shared" si="18"/>
        <v>5</v>
      </c>
      <c r="H143" s="53">
        <f t="shared" si="19"/>
        <v>45.203223695994005</v>
      </c>
      <c r="I143" s="53">
        <f t="shared" si="20"/>
        <v>100.45160821332001</v>
      </c>
      <c r="J143" t="s">
        <v>649</v>
      </c>
      <c r="N143">
        <v>5</v>
      </c>
    </row>
    <row r="144" spans="1:16">
      <c r="A144" s="51" t="s">
        <v>326</v>
      </c>
      <c r="B144" s="35" t="s">
        <v>394</v>
      </c>
      <c r="C144" s="14">
        <v>20</v>
      </c>
      <c r="D144" s="14">
        <v>39.735252000000003</v>
      </c>
      <c r="E144">
        <v>20210504</v>
      </c>
      <c r="F144">
        <f t="shared" si="17"/>
        <v>2021</v>
      </c>
      <c r="G144">
        <f t="shared" si="18"/>
        <v>5</v>
      </c>
      <c r="H144" s="53">
        <f t="shared" si="19"/>
        <v>72.931055034473999</v>
      </c>
      <c r="I144" s="53">
        <f t="shared" si="20"/>
        <v>162.06901118772001</v>
      </c>
      <c r="J144" t="s">
        <v>649</v>
      </c>
      <c r="N144">
        <v>5</v>
      </c>
    </row>
    <row r="145" spans="1:14">
      <c r="A145" s="51" t="s">
        <v>327</v>
      </c>
      <c r="B145" s="35" t="s">
        <v>395</v>
      </c>
      <c r="C145" s="14">
        <v>20</v>
      </c>
      <c r="D145" s="14">
        <v>30.774492000000002</v>
      </c>
      <c r="E145">
        <v>20210504</v>
      </c>
      <c r="F145">
        <f t="shared" si="17"/>
        <v>2021</v>
      </c>
      <c r="G145">
        <f t="shared" si="18"/>
        <v>5</v>
      </c>
      <c r="H145" s="53">
        <f t="shared" si="19"/>
        <v>56.484256591854006</v>
      </c>
      <c r="I145" s="53">
        <f t="shared" si="20"/>
        <v>125.52057020412001</v>
      </c>
      <c r="J145" t="s">
        <v>649</v>
      </c>
      <c r="N145">
        <v>5</v>
      </c>
    </row>
    <row r="146" spans="1:14">
      <c r="A146" s="51" t="s">
        <v>328</v>
      </c>
      <c r="B146" s="35" t="s">
        <v>396</v>
      </c>
      <c r="C146" s="14">
        <v>20</v>
      </c>
      <c r="D146" s="14">
        <v>49.274784000000004</v>
      </c>
      <c r="E146">
        <v>20210504</v>
      </c>
      <c r="F146">
        <f t="shared" si="17"/>
        <v>2021</v>
      </c>
      <c r="G146">
        <f t="shared" si="18"/>
        <v>5</v>
      </c>
      <c r="H146" s="53">
        <f t="shared" si="19"/>
        <v>90.440145785807985</v>
      </c>
      <c r="I146" s="53">
        <f t="shared" si="20"/>
        <v>200.97810174623996</v>
      </c>
      <c r="J146" t="s">
        <v>649</v>
      </c>
      <c r="N146">
        <v>5</v>
      </c>
    </row>
    <row r="147" spans="1:14">
      <c r="A147" s="51" t="s">
        <v>329</v>
      </c>
      <c r="B147" s="35" t="s">
        <v>397</v>
      </c>
      <c r="C147" s="14">
        <v>20</v>
      </c>
      <c r="D147" s="14">
        <v>28.045116000000004</v>
      </c>
      <c r="E147">
        <v>20210504</v>
      </c>
      <c r="F147">
        <f t="shared" si="17"/>
        <v>2021</v>
      </c>
      <c r="G147">
        <f t="shared" si="18"/>
        <v>5</v>
      </c>
      <c r="H147" s="53">
        <f t="shared" si="19"/>
        <v>51.474693011742012</v>
      </c>
      <c r="I147" s="53">
        <f t="shared" si="20"/>
        <v>114.38820669276002</v>
      </c>
      <c r="J147" t="s">
        <v>649</v>
      </c>
      <c r="N147">
        <v>5</v>
      </c>
    </row>
    <row r="148" spans="1:14">
      <c r="A148" s="51" t="s">
        <v>288</v>
      </c>
      <c r="B148" s="35" t="s">
        <v>399</v>
      </c>
      <c r="C148" s="14">
        <v>20</v>
      </c>
      <c r="D148" s="14">
        <v>30.777732000000004</v>
      </c>
      <c r="E148">
        <v>20210504</v>
      </c>
      <c r="F148">
        <f t="shared" si="17"/>
        <v>2021</v>
      </c>
      <c r="G148">
        <f t="shared" si="18"/>
        <v>5</v>
      </c>
      <c r="H148" s="53">
        <f t="shared" si="19"/>
        <v>56.49020336723401</v>
      </c>
      <c r="I148" s="53">
        <f t="shared" si="20"/>
        <v>125.53378526052002</v>
      </c>
      <c r="J148" t="s">
        <v>649</v>
      </c>
      <c r="N148">
        <v>5</v>
      </c>
    </row>
    <row r="149" spans="1:14">
      <c r="A149" s="51" t="s">
        <v>330</v>
      </c>
      <c r="B149" s="35" t="s">
        <v>400</v>
      </c>
      <c r="C149" s="14">
        <v>20</v>
      </c>
      <c r="D149" s="14">
        <v>31.279824000000005</v>
      </c>
      <c r="E149">
        <v>20210504</v>
      </c>
      <c r="F149">
        <f t="shared" si="17"/>
        <v>2021</v>
      </c>
      <c r="G149">
        <f t="shared" si="18"/>
        <v>5</v>
      </c>
      <c r="H149" s="53">
        <f t="shared" si="19"/>
        <v>57.411755325288006</v>
      </c>
      <c r="I149" s="53">
        <f t="shared" si="20"/>
        <v>127.58167850064001</v>
      </c>
      <c r="J149" t="s">
        <v>649</v>
      </c>
      <c r="N149">
        <v>5</v>
      </c>
    </row>
    <row r="150" spans="1:14">
      <c r="A150" s="51" t="s">
        <v>351</v>
      </c>
      <c r="B150" s="35" t="s">
        <v>563</v>
      </c>
      <c r="C150" s="14">
        <v>20</v>
      </c>
      <c r="D150" s="14">
        <v>94.570632000000003</v>
      </c>
      <c r="E150">
        <v>20210504</v>
      </c>
      <c r="F150">
        <f t="shared" si="17"/>
        <v>2021</v>
      </c>
      <c r="G150">
        <f t="shared" si="18"/>
        <v>5</v>
      </c>
      <c r="H150" s="53">
        <f t="shared" si="19"/>
        <v>173.57725495328404</v>
      </c>
      <c r="I150" s="53">
        <f t="shared" si="20"/>
        <v>385.7272332295201</v>
      </c>
      <c r="J150" t="s">
        <v>649</v>
      </c>
      <c r="N150">
        <v>5</v>
      </c>
    </row>
    <row r="151" spans="1:14">
      <c r="A151" s="51" t="s">
        <v>269</v>
      </c>
      <c r="B151" s="35" t="s">
        <v>58</v>
      </c>
      <c r="C151" s="14">
        <v>20</v>
      </c>
      <c r="D151" s="14">
        <v>29.256660000000004</v>
      </c>
      <c r="E151">
        <v>20210504</v>
      </c>
      <c r="F151">
        <f t="shared" si="17"/>
        <v>2021</v>
      </c>
      <c r="G151">
        <f t="shared" si="18"/>
        <v>5</v>
      </c>
      <c r="H151" s="53">
        <f t="shared" si="19"/>
        <v>53.698390552170004</v>
      </c>
      <c r="I151" s="53">
        <f t="shared" si="20"/>
        <v>119.3297567826</v>
      </c>
      <c r="J151" t="s">
        <v>649</v>
      </c>
      <c r="N151">
        <v>5</v>
      </c>
    </row>
    <row r="152" spans="1:14">
      <c r="A152" s="51" t="s">
        <v>270</v>
      </c>
      <c r="B152" s="35" t="s">
        <v>81</v>
      </c>
      <c r="C152" s="14">
        <v>20</v>
      </c>
      <c r="D152" s="14">
        <v>38.744459999999997</v>
      </c>
      <c r="E152">
        <v>20210504</v>
      </c>
      <c r="F152">
        <f t="shared" si="17"/>
        <v>2021</v>
      </c>
      <c r="G152">
        <f t="shared" si="18"/>
        <v>5</v>
      </c>
      <c r="H152" s="53">
        <f t="shared" si="19"/>
        <v>71.112531123270003</v>
      </c>
      <c r="I152" s="53">
        <f t="shared" si="20"/>
        <v>158.0278469406</v>
      </c>
      <c r="J152" t="s">
        <v>649</v>
      </c>
      <c r="N152">
        <v>5</v>
      </c>
    </row>
    <row r="153" spans="1:14">
      <c r="A153" s="51" t="s">
        <v>271</v>
      </c>
      <c r="B153" s="35" t="s">
        <v>82</v>
      </c>
      <c r="C153" s="14">
        <v>20</v>
      </c>
      <c r="D153" s="14">
        <v>34.774164000000006</v>
      </c>
      <c r="E153">
        <v>20210504</v>
      </c>
      <c r="F153">
        <f t="shared" si="17"/>
        <v>2021</v>
      </c>
      <c r="G153">
        <f t="shared" si="18"/>
        <v>5</v>
      </c>
      <c r="H153" s="53">
        <f t="shared" si="19"/>
        <v>63.825352572618016</v>
      </c>
      <c r="I153" s="53">
        <f t="shared" si="20"/>
        <v>141.83411682804004</v>
      </c>
      <c r="J153" t="s">
        <v>649</v>
      </c>
      <c r="N153">
        <v>5</v>
      </c>
    </row>
    <row r="154" spans="1:14">
      <c r="A154" s="51" t="s">
        <v>272</v>
      </c>
      <c r="B154" s="35" t="s">
        <v>83</v>
      </c>
      <c r="C154" s="14">
        <v>20</v>
      </c>
      <c r="D154" s="14">
        <v>60.486588000000005</v>
      </c>
      <c r="E154">
        <v>20210504</v>
      </c>
      <c r="F154">
        <f t="shared" si="17"/>
        <v>2021</v>
      </c>
      <c r="G154">
        <f t="shared" si="18"/>
        <v>5</v>
      </c>
      <c r="H154" s="53">
        <f t="shared" si="19"/>
        <v>111.01856553660599</v>
      </c>
      <c r="I154" s="53">
        <f t="shared" si="20"/>
        <v>246.70792341467998</v>
      </c>
      <c r="J154" t="s">
        <v>649</v>
      </c>
      <c r="N154">
        <v>5</v>
      </c>
    </row>
    <row r="155" spans="1:14">
      <c r="A155" s="51" t="s">
        <v>273</v>
      </c>
      <c r="B155" s="35" t="s">
        <v>84</v>
      </c>
      <c r="C155" s="14">
        <v>20</v>
      </c>
      <c r="D155" s="14">
        <v>36.788040000000002</v>
      </c>
      <c r="E155">
        <v>20210504</v>
      </c>
      <c r="F155">
        <f t="shared" si="17"/>
        <v>2021</v>
      </c>
      <c r="G155">
        <f t="shared" si="18"/>
        <v>5</v>
      </c>
      <c r="H155" s="53">
        <f t="shared" si="19"/>
        <v>67.52166992298001</v>
      </c>
      <c r="I155" s="53">
        <f t="shared" si="20"/>
        <v>150.04815538440002</v>
      </c>
      <c r="J155" t="s">
        <v>649</v>
      </c>
      <c r="N155">
        <v>5</v>
      </c>
    </row>
    <row r="156" spans="1:14">
      <c r="A156" s="51" t="s">
        <v>274</v>
      </c>
      <c r="B156" s="35" t="s">
        <v>404</v>
      </c>
      <c r="C156" s="14">
        <v>20</v>
      </c>
      <c r="D156" s="14">
        <v>37.923444000000003</v>
      </c>
      <c r="E156">
        <v>20210504</v>
      </c>
      <c r="F156">
        <f t="shared" si="17"/>
        <v>2021</v>
      </c>
      <c r="G156">
        <f t="shared" si="18"/>
        <v>5</v>
      </c>
      <c r="H156" s="53">
        <f t="shared" si="19"/>
        <v>69.605618241978007</v>
      </c>
      <c r="I156" s="53">
        <f t="shared" si="20"/>
        <v>154.67915164884002</v>
      </c>
      <c r="J156" t="s">
        <v>649</v>
      </c>
      <c r="N156">
        <v>5</v>
      </c>
    </row>
    <row r="157" spans="1:14">
      <c r="A157" s="51" t="s">
        <v>341</v>
      </c>
      <c r="B157" s="35" t="s">
        <v>405</v>
      </c>
      <c r="C157" s="14">
        <v>20</v>
      </c>
      <c r="D157" s="14">
        <v>37.671696000000004</v>
      </c>
      <c r="E157">
        <v>20210504</v>
      </c>
      <c r="F157">
        <f t="shared" si="17"/>
        <v>2021</v>
      </c>
      <c r="G157">
        <f t="shared" si="18"/>
        <v>5</v>
      </c>
      <c r="H157" s="53">
        <f t="shared" si="19"/>
        <v>69.143553794951998</v>
      </c>
      <c r="I157" s="53">
        <f t="shared" si="20"/>
        <v>153.65234176656</v>
      </c>
      <c r="J157" t="s">
        <v>649</v>
      </c>
      <c r="N157">
        <v>5</v>
      </c>
    </row>
    <row r="158" spans="1:14">
      <c r="A158" s="51" t="s">
        <v>342</v>
      </c>
      <c r="B158" s="35" t="s">
        <v>406</v>
      </c>
      <c r="C158" s="14">
        <v>20</v>
      </c>
      <c r="D158" s="14">
        <v>44.859203999999998</v>
      </c>
      <c r="E158">
        <v>20210504</v>
      </c>
      <c r="F158">
        <f t="shared" si="17"/>
        <v>2021</v>
      </c>
      <c r="G158">
        <f t="shared" si="18"/>
        <v>5</v>
      </c>
      <c r="H158" s="53">
        <f t="shared" si="19"/>
        <v>82.33568207209801</v>
      </c>
      <c r="I158" s="53">
        <f t="shared" si="20"/>
        <v>182.96818238244001</v>
      </c>
      <c r="J158" t="s">
        <v>649</v>
      </c>
      <c r="N158">
        <v>5</v>
      </c>
    </row>
    <row r="159" spans="1:14">
      <c r="A159" s="51" t="s">
        <v>343</v>
      </c>
      <c r="B159" s="35" t="s">
        <v>407</v>
      </c>
      <c r="C159" s="14">
        <v>20</v>
      </c>
      <c r="D159" s="14">
        <v>45.197352000000009</v>
      </c>
      <c r="E159">
        <v>20210504</v>
      </c>
      <c r="F159">
        <f t="shared" si="17"/>
        <v>2021</v>
      </c>
      <c r="G159">
        <f t="shared" si="18"/>
        <v>5</v>
      </c>
      <c r="H159" s="53">
        <f t="shared" si="19"/>
        <v>82.956327195924018</v>
      </c>
      <c r="I159" s="53">
        <f t="shared" si="20"/>
        <v>184.34739376872002</v>
      </c>
      <c r="J159" t="s">
        <v>649</v>
      </c>
      <c r="N159">
        <v>5</v>
      </c>
    </row>
    <row r="160" spans="1:14">
      <c r="A160" s="51" t="s">
        <v>344</v>
      </c>
      <c r="B160" s="35" t="s">
        <v>408</v>
      </c>
      <c r="C160" s="14">
        <v>20</v>
      </c>
      <c r="D160" s="14">
        <v>65.977739999999997</v>
      </c>
      <c r="E160">
        <v>20210504</v>
      </c>
      <c r="F160">
        <f t="shared" si="17"/>
        <v>2021</v>
      </c>
      <c r="G160">
        <f t="shared" si="18"/>
        <v>5</v>
      </c>
      <c r="H160" s="53">
        <f t="shared" si="19"/>
        <v>121.09716045062999</v>
      </c>
      <c r="I160" s="53">
        <f t="shared" si="20"/>
        <v>269.10480100139995</v>
      </c>
      <c r="J160" t="s">
        <v>649</v>
      </c>
      <c r="N160">
        <v>5</v>
      </c>
    </row>
    <row r="161" spans="1:14">
      <c r="A161" s="51" t="s">
        <v>345</v>
      </c>
      <c r="B161" s="35" t="s">
        <v>409</v>
      </c>
      <c r="C161" s="14">
        <v>20</v>
      </c>
      <c r="D161" s="14">
        <v>44.055036000000001</v>
      </c>
      <c r="E161">
        <v>20210504</v>
      </c>
      <c r="F161">
        <f t="shared" si="17"/>
        <v>2021</v>
      </c>
      <c r="G161">
        <f t="shared" si="18"/>
        <v>5</v>
      </c>
      <c r="H161" s="53">
        <f t="shared" si="19"/>
        <v>80.859692422782004</v>
      </c>
      <c r="I161" s="53">
        <f t="shared" si="20"/>
        <v>179.68820538396</v>
      </c>
      <c r="J161" t="s">
        <v>649</v>
      </c>
      <c r="N161">
        <v>5</v>
      </c>
    </row>
    <row r="162" spans="1:14">
      <c r="A162" s="51" t="s">
        <v>346</v>
      </c>
      <c r="B162" s="35" t="s">
        <v>410</v>
      </c>
      <c r="C162" s="14">
        <v>20</v>
      </c>
      <c r="D162" s="14">
        <v>45.190440000000009</v>
      </c>
      <c r="E162">
        <v>20210504</v>
      </c>
      <c r="F162">
        <f t="shared" si="17"/>
        <v>2021</v>
      </c>
      <c r="G162">
        <f t="shared" si="18"/>
        <v>5</v>
      </c>
      <c r="H162" s="53">
        <f t="shared" si="19"/>
        <v>82.943640741780015</v>
      </c>
      <c r="I162" s="53">
        <f t="shared" si="20"/>
        <v>184.31920164840002</v>
      </c>
      <c r="J162" t="s">
        <v>649</v>
      </c>
      <c r="N162">
        <v>5</v>
      </c>
    </row>
    <row r="163" spans="1:14">
      <c r="A163" s="51" t="s">
        <v>347</v>
      </c>
      <c r="B163" s="35" t="s">
        <v>411</v>
      </c>
      <c r="C163" s="14">
        <v>20</v>
      </c>
      <c r="D163" s="14">
        <v>59.141772000000003</v>
      </c>
      <c r="E163">
        <v>20210504</v>
      </c>
      <c r="F163">
        <f t="shared" si="17"/>
        <v>2021</v>
      </c>
      <c r="G163">
        <f t="shared" si="18"/>
        <v>5</v>
      </c>
      <c r="H163" s="53">
        <f t="shared" si="19"/>
        <v>108.55025730221399</v>
      </c>
      <c r="I163" s="53">
        <f t="shared" si="20"/>
        <v>241.22279400491999</v>
      </c>
      <c r="J163" t="s">
        <v>649</v>
      </c>
      <c r="N163">
        <v>5</v>
      </c>
    </row>
    <row r="164" spans="1:14">
      <c r="A164" s="51" t="s">
        <v>318</v>
      </c>
      <c r="B164" s="35" t="s">
        <v>412</v>
      </c>
      <c r="C164" s="14">
        <v>20</v>
      </c>
      <c r="D164" s="14">
        <v>74.388780000000011</v>
      </c>
      <c r="E164">
        <v>20210504</v>
      </c>
      <c r="F164">
        <f t="shared" si="17"/>
        <v>2021</v>
      </c>
      <c r="G164">
        <f t="shared" si="18"/>
        <v>5</v>
      </c>
      <c r="H164" s="53">
        <f t="shared" si="19"/>
        <v>136.53498933711001</v>
      </c>
      <c r="I164" s="53">
        <f t="shared" si="20"/>
        <v>303.41108741580001</v>
      </c>
      <c r="J164" t="s">
        <v>649</v>
      </c>
      <c r="N164">
        <v>5</v>
      </c>
    </row>
    <row r="165" spans="1:14">
      <c r="A165" s="51" t="s">
        <v>319</v>
      </c>
      <c r="B165" s="35" t="s">
        <v>413</v>
      </c>
      <c r="C165" s="14">
        <v>20</v>
      </c>
      <c r="D165" s="14">
        <v>98.921304000000006</v>
      </c>
      <c r="E165">
        <v>20210504</v>
      </c>
      <c r="F165">
        <f t="shared" si="17"/>
        <v>2021</v>
      </c>
      <c r="G165">
        <f t="shared" si="18"/>
        <v>5</v>
      </c>
      <c r="H165" s="53">
        <f t="shared" si="19"/>
        <v>181.56258493354798</v>
      </c>
      <c r="I165" s="53">
        <f t="shared" si="20"/>
        <v>403.47241096343993</v>
      </c>
      <c r="J165" t="s">
        <v>649</v>
      </c>
      <c r="N165">
        <v>5</v>
      </c>
    </row>
    <row r="166" spans="1:14">
      <c r="A166" s="51" t="s">
        <v>320</v>
      </c>
      <c r="B166" s="35" t="s">
        <v>414</v>
      </c>
      <c r="C166" s="14">
        <v>20</v>
      </c>
      <c r="D166" s="14">
        <v>85.929659999999998</v>
      </c>
      <c r="E166">
        <v>20210504</v>
      </c>
      <c r="F166">
        <f t="shared" si="17"/>
        <v>2021</v>
      </c>
      <c r="G166">
        <f t="shared" si="18"/>
        <v>5</v>
      </c>
      <c r="H166" s="53">
        <f t="shared" si="19"/>
        <v>157.71740324067005</v>
      </c>
      <c r="I166" s="53">
        <f t="shared" si="20"/>
        <v>350.48311831260008</v>
      </c>
      <c r="J166" t="s">
        <v>649</v>
      </c>
      <c r="N166">
        <v>5</v>
      </c>
    </row>
    <row r="167" spans="1:14">
      <c r="A167" s="51" t="s">
        <v>321</v>
      </c>
      <c r="B167" s="35" t="s">
        <v>415</v>
      </c>
      <c r="C167" s="14">
        <v>20</v>
      </c>
      <c r="D167" s="14">
        <v>92.354364000000004</v>
      </c>
      <c r="E167">
        <v>20210504</v>
      </c>
      <c r="F167">
        <f t="shared" si="17"/>
        <v>2021</v>
      </c>
      <c r="G167">
        <f t="shared" si="18"/>
        <v>5</v>
      </c>
      <c r="H167" s="53">
        <f t="shared" si="19"/>
        <v>169.50946236751804</v>
      </c>
      <c r="I167" s="53">
        <f t="shared" si="20"/>
        <v>376.6876941500401</v>
      </c>
      <c r="J167" t="s">
        <v>649</v>
      </c>
      <c r="N167">
        <v>5</v>
      </c>
    </row>
    <row r="168" spans="1:14">
      <c r="A168" s="51" t="s">
        <v>322</v>
      </c>
      <c r="B168" s="35" t="s">
        <v>416</v>
      </c>
      <c r="C168" s="14">
        <v>20</v>
      </c>
      <c r="D168" s="14">
        <v>66.032172000000003</v>
      </c>
      <c r="E168">
        <v>20210504</v>
      </c>
      <c r="F168">
        <f t="shared" si="17"/>
        <v>2021</v>
      </c>
      <c r="G168">
        <f t="shared" si="18"/>
        <v>5</v>
      </c>
      <c r="H168" s="53">
        <f t="shared" si="19"/>
        <v>121.19706627701399</v>
      </c>
      <c r="I168" s="53">
        <f t="shared" si="20"/>
        <v>269.32681394891995</v>
      </c>
      <c r="J168" t="s">
        <v>649</v>
      </c>
      <c r="N168">
        <v>5</v>
      </c>
    </row>
    <row r="169" spans="1:14">
      <c r="A169" s="51" t="s">
        <v>323</v>
      </c>
      <c r="B169" s="35" t="s">
        <v>417</v>
      </c>
      <c r="C169" s="14">
        <v>20</v>
      </c>
      <c r="D169" s="14">
        <v>68.042699999999996</v>
      </c>
      <c r="E169">
        <v>20210504</v>
      </c>
      <c r="F169">
        <f t="shared" si="17"/>
        <v>2021</v>
      </c>
      <c r="G169">
        <f t="shared" si="18"/>
        <v>5</v>
      </c>
      <c r="H169" s="53">
        <f t="shared" si="19"/>
        <v>124.88723862614998</v>
      </c>
      <c r="I169" s="53">
        <f t="shared" si="20"/>
        <v>277.52719694699994</v>
      </c>
      <c r="J169" t="s">
        <v>649</v>
      </c>
      <c r="N169">
        <v>5</v>
      </c>
    </row>
    <row r="170" spans="1:14">
      <c r="A170" s="51" t="s">
        <v>293</v>
      </c>
      <c r="B170" s="35" t="s">
        <v>418</v>
      </c>
      <c r="C170" s="14">
        <v>20</v>
      </c>
      <c r="D170" s="14">
        <v>88.176276000000001</v>
      </c>
      <c r="E170">
        <v>20210504</v>
      </c>
      <c r="F170">
        <f t="shared" si="17"/>
        <v>2021</v>
      </c>
      <c r="G170">
        <f t="shared" si="18"/>
        <v>5</v>
      </c>
      <c r="H170" s="53">
        <f t="shared" si="19"/>
        <v>161.840897289162</v>
      </c>
      <c r="I170" s="53">
        <f t="shared" si="20"/>
        <v>359.64643842035997</v>
      </c>
      <c r="J170" t="s">
        <v>649</v>
      </c>
      <c r="N170">
        <v>5</v>
      </c>
    </row>
    <row r="171" spans="1:14">
      <c r="A171" s="51" t="s">
        <v>294</v>
      </c>
      <c r="B171" s="35" t="s">
        <v>419</v>
      </c>
      <c r="C171" s="14">
        <v>20</v>
      </c>
      <c r="D171" s="14">
        <v>121.087872</v>
      </c>
      <c r="E171">
        <v>20210504</v>
      </c>
      <c r="F171">
        <f t="shared" si="17"/>
        <v>2021</v>
      </c>
      <c r="G171">
        <f t="shared" si="18"/>
        <v>5</v>
      </c>
      <c r="H171" s="53">
        <f t="shared" si="19"/>
        <v>222.24764692166403</v>
      </c>
      <c r="I171" s="53">
        <f t="shared" si="20"/>
        <v>493.88365982592006</v>
      </c>
      <c r="J171" t="s">
        <v>649</v>
      </c>
      <c r="N171">
        <v>5</v>
      </c>
    </row>
    <row r="172" spans="1:14">
      <c r="A172" s="51" t="s">
        <v>296</v>
      </c>
      <c r="B172" s="35" t="s">
        <v>420</v>
      </c>
      <c r="C172" s="14">
        <v>20</v>
      </c>
      <c r="D172" s="14">
        <v>99.717156000000003</v>
      </c>
      <c r="E172">
        <v>20210504</v>
      </c>
      <c r="F172">
        <f t="shared" si="17"/>
        <v>2021</v>
      </c>
      <c r="G172">
        <f t="shared" si="18"/>
        <v>5</v>
      </c>
      <c r="H172" s="53">
        <f t="shared" si="19"/>
        <v>183.02331119272199</v>
      </c>
      <c r="I172" s="53">
        <f t="shared" si="20"/>
        <v>406.71846931715999</v>
      </c>
      <c r="J172" t="s">
        <v>649</v>
      </c>
      <c r="N172">
        <v>5</v>
      </c>
    </row>
    <row r="173" spans="1:14">
      <c r="A173" s="51" t="s">
        <v>297</v>
      </c>
      <c r="B173" s="35" t="s">
        <v>421</v>
      </c>
      <c r="C173" s="14">
        <v>20</v>
      </c>
      <c r="D173" s="14">
        <v>106.14186000000001</v>
      </c>
      <c r="E173">
        <v>20210504</v>
      </c>
      <c r="F173">
        <f t="shared" si="17"/>
        <v>2021</v>
      </c>
      <c r="G173">
        <f t="shared" si="18"/>
        <v>5</v>
      </c>
      <c r="H173" s="53">
        <f t="shared" si="19"/>
        <v>194.81537031957006</v>
      </c>
      <c r="I173" s="53">
        <f t="shared" si="20"/>
        <v>432.92304515460012</v>
      </c>
      <c r="J173" t="s">
        <v>649</v>
      </c>
      <c r="N173">
        <v>5</v>
      </c>
    </row>
    <row r="174" spans="1:14">
      <c r="A174" s="51" t="s">
        <v>298</v>
      </c>
      <c r="B174" s="35" t="s">
        <v>422</v>
      </c>
      <c r="C174" s="14">
        <v>20</v>
      </c>
      <c r="D174" s="14">
        <v>79.819668000000007</v>
      </c>
      <c r="E174">
        <v>20210504</v>
      </c>
      <c r="F174">
        <f t="shared" si="17"/>
        <v>2021</v>
      </c>
      <c r="G174">
        <f t="shared" si="18"/>
        <v>5</v>
      </c>
      <c r="H174" s="53">
        <f t="shared" si="19"/>
        <v>146.50297422906601</v>
      </c>
      <c r="I174" s="53">
        <f t="shared" si="20"/>
        <v>325.56216495348002</v>
      </c>
      <c r="J174" t="s">
        <v>649</v>
      </c>
      <c r="N174">
        <v>5</v>
      </c>
    </row>
    <row r="175" spans="1:14">
      <c r="A175" s="51" t="s">
        <v>299</v>
      </c>
      <c r="B175" s="35" t="s">
        <v>423</v>
      </c>
      <c r="C175" s="14">
        <v>20</v>
      </c>
      <c r="D175" s="14">
        <v>81.830196000000001</v>
      </c>
      <c r="E175">
        <v>20210504</v>
      </c>
      <c r="F175">
        <f t="shared" si="17"/>
        <v>2021</v>
      </c>
      <c r="G175">
        <f t="shared" si="18"/>
        <v>5</v>
      </c>
      <c r="H175" s="53">
        <f t="shared" si="19"/>
        <v>150.193146578202</v>
      </c>
      <c r="I175" s="53">
        <f t="shared" si="20"/>
        <v>333.76254795156001</v>
      </c>
      <c r="J175" t="s">
        <v>649</v>
      </c>
      <c r="N175">
        <v>5</v>
      </c>
    </row>
    <row r="176" spans="1:14">
      <c r="A176" s="51" t="s">
        <v>357</v>
      </c>
      <c r="B176" s="35" t="s">
        <v>424</v>
      </c>
      <c r="C176" s="14">
        <v>20</v>
      </c>
      <c r="D176" s="14">
        <v>140.71017600000002</v>
      </c>
      <c r="E176">
        <v>20210504</v>
      </c>
      <c r="F176">
        <f t="shared" si="17"/>
        <v>2021</v>
      </c>
      <c r="G176">
        <f t="shared" si="18"/>
        <v>5</v>
      </c>
      <c r="H176" s="53">
        <f t="shared" si="19"/>
        <v>258.26290442971202</v>
      </c>
      <c r="I176" s="53">
        <f t="shared" si="20"/>
        <v>573.91756539936</v>
      </c>
      <c r="J176" t="s">
        <v>649</v>
      </c>
      <c r="N176">
        <v>5</v>
      </c>
    </row>
    <row r="177" spans="1:14">
      <c r="A177" s="51" t="s">
        <v>277</v>
      </c>
      <c r="B177" s="35" t="s">
        <v>425</v>
      </c>
      <c r="C177" s="14">
        <v>20</v>
      </c>
      <c r="D177" s="14">
        <v>79.044444000000013</v>
      </c>
      <c r="E177">
        <v>20210504</v>
      </c>
      <c r="F177">
        <f t="shared" si="17"/>
        <v>2021</v>
      </c>
      <c r="G177">
        <f t="shared" si="18"/>
        <v>5</v>
      </c>
      <c r="H177" s="53">
        <f t="shared" si="19"/>
        <v>145.08010910647801</v>
      </c>
      <c r="I177" s="53">
        <f t="shared" si="20"/>
        <v>322.40024245884001</v>
      </c>
      <c r="J177" t="s">
        <v>649</v>
      </c>
      <c r="N177">
        <v>5</v>
      </c>
    </row>
    <row r="178" spans="1:14">
      <c r="A178" s="51" t="s">
        <v>348</v>
      </c>
      <c r="B178" s="35" t="s">
        <v>426</v>
      </c>
      <c r="C178" s="14">
        <v>20</v>
      </c>
      <c r="D178" s="14">
        <v>74.983320000000006</v>
      </c>
      <c r="E178">
        <v>20210504</v>
      </c>
      <c r="F178">
        <f t="shared" si="17"/>
        <v>2021</v>
      </c>
      <c r="G178">
        <f t="shared" si="18"/>
        <v>5</v>
      </c>
      <c r="H178" s="53">
        <f t="shared" si="19"/>
        <v>137.62622261934001</v>
      </c>
      <c r="I178" s="53">
        <f t="shared" si="20"/>
        <v>305.83605026520002</v>
      </c>
      <c r="J178" t="s">
        <v>649</v>
      </c>
      <c r="N178">
        <v>5</v>
      </c>
    </row>
    <row r="179" spans="1:14">
      <c r="A179" s="51" t="s">
        <v>358</v>
      </c>
      <c r="B179" s="35" t="s">
        <v>427</v>
      </c>
      <c r="C179" s="14">
        <v>20</v>
      </c>
      <c r="D179" s="14">
        <v>71.817948000000001</v>
      </c>
      <c r="E179">
        <v>20210504</v>
      </c>
      <c r="F179">
        <f t="shared" si="17"/>
        <v>2021</v>
      </c>
      <c r="G179">
        <f t="shared" si="18"/>
        <v>5</v>
      </c>
      <c r="H179" s="53">
        <f t="shared" si="19"/>
        <v>131.81642129892603</v>
      </c>
      <c r="I179" s="53">
        <f t="shared" si="20"/>
        <v>292.92538066428006</v>
      </c>
      <c r="J179" t="s">
        <v>649</v>
      </c>
      <c r="N179">
        <v>5</v>
      </c>
    </row>
    <row r="180" spans="1:14">
      <c r="A180" s="51" t="s">
        <v>498</v>
      </c>
      <c r="B180" s="35" t="s">
        <v>571</v>
      </c>
      <c r="C180" s="14">
        <v>20</v>
      </c>
      <c r="D180" s="14">
        <v>78.152256000000008</v>
      </c>
      <c r="E180">
        <v>20210504</v>
      </c>
      <c r="F180">
        <f t="shared" ref="F180:F214" si="21">VALUE(LEFT(E180,4))</f>
        <v>2021</v>
      </c>
      <c r="G180">
        <f t="shared" ref="G180:G214" si="22">VALUE(RIGHT(LEFT(E180,6),2))</f>
        <v>5</v>
      </c>
      <c r="H180" s="53">
        <f t="shared" si="19"/>
        <v>143.44256539267201</v>
      </c>
      <c r="I180" s="53">
        <f t="shared" si="20"/>
        <v>318.76125642816004</v>
      </c>
      <c r="J180" t="s">
        <v>649</v>
      </c>
      <c r="N180">
        <v>5</v>
      </c>
    </row>
    <row r="181" spans="1:14">
      <c r="A181" s="51" t="s">
        <v>302</v>
      </c>
      <c r="B181" s="35" t="s">
        <v>428</v>
      </c>
      <c r="C181" s="14">
        <v>20</v>
      </c>
      <c r="D181" s="14">
        <v>94.201164000000006</v>
      </c>
      <c r="E181">
        <v>20210504</v>
      </c>
      <c r="F181">
        <f t="shared" si="21"/>
        <v>2021</v>
      </c>
      <c r="G181">
        <f t="shared" si="22"/>
        <v>5</v>
      </c>
      <c r="H181" s="53">
        <f t="shared" si="19"/>
        <v>172.89912433411803</v>
      </c>
      <c r="I181" s="53">
        <f t="shared" si="20"/>
        <v>384.22027629804006</v>
      </c>
      <c r="J181" t="s">
        <v>649</v>
      </c>
      <c r="N181">
        <v>5</v>
      </c>
    </row>
    <row r="182" spans="1:14">
      <c r="A182" s="51" t="s">
        <v>523</v>
      </c>
      <c r="B182" s="35" t="s">
        <v>572</v>
      </c>
      <c r="C182" s="14">
        <v>20</v>
      </c>
      <c r="D182" s="14">
        <v>35.380800000000001</v>
      </c>
      <c r="E182">
        <v>20210504</v>
      </c>
      <c r="F182">
        <f t="shared" si="21"/>
        <v>2021</v>
      </c>
      <c r="G182">
        <f t="shared" si="22"/>
        <v>5</v>
      </c>
      <c r="H182" s="53">
        <f t="shared" si="19"/>
        <v>64.938787149600003</v>
      </c>
      <c r="I182" s="53">
        <f t="shared" si="20"/>
        <v>144.30841588800001</v>
      </c>
      <c r="J182" t="s">
        <v>649</v>
      </c>
      <c r="N182">
        <v>5</v>
      </c>
    </row>
    <row r="183" spans="1:14">
      <c r="A183" s="51" t="s">
        <v>359</v>
      </c>
      <c r="B183" s="35" t="s">
        <v>429</v>
      </c>
      <c r="C183" s="14">
        <v>20</v>
      </c>
      <c r="D183" s="14">
        <v>297.83041199999997</v>
      </c>
      <c r="E183">
        <v>20210504</v>
      </c>
      <c r="F183">
        <f t="shared" si="21"/>
        <v>2021</v>
      </c>
      <c r="G183">
        <f t="shared" si="22"/>
        <v>5</v>
      </c>
      <c r="H183" s="53">
        <f t="shared" si="19"/>
        <v>546.64523502989391</v>
      </c>
      <c r="I183" s="53">
        <f t="shared" si="20"/>
        <v>1214.7671889553199</v>
      </c>
      <c r="J183" t="s">
        <v>649</v>
      </c>
      <c r="N183">
        <v>10</v>
      </c>
    </row>
    <row r="184" spans="1:14">
      <c r="A184" s="51" t="s">
        <v>303</v>
      </c>
      <c r="B184" s="35" t="s">
        <v>430</v>
      </c>
      <c r="C184" s="14">
        <v>20</v>
      </c>
      <c r="D184" s="14">
        <v>281.88097200000004</v>
      </c>
      <c r="E184">
        <v>20210504</v>
      </c>
      <c r="F184">
        <f t="shared" si="21"/>
        <v>2021</v>
      </c>
      <c r="G184">
        <f t="shared" si="22"/>
        <v>5</v>
      </c>
      <c r="H184" s="53">
        <f t="shared" si="19"/>
        <v>517.37124209261401</v>
      </c>
      <c r="I184" s="53">
        <f t="shared" si="20"/>
        <v>1149.7138713169199</v>
      </c>
      <c r="J184" t="s">
        <v>649</v>
      </c>
      <c r="N184">
        <v>10</v>
      </c>
    </row>
    <row r="185" spans="1:14">
      <c r="A185" s="51" t="s">
        <v>295</v>
      </c>
      <c r="B185" s="35" t="s">
        <v>431</v>
      </c>
      <c r="C185" s="14">
        <v>20</v>
      </c>
      <c r="D185" s="14">
        <v>77.196996000000013</v>
      </c>
      <c r="E185">
        <v>20210504</v>
      </c>
      <c r="F185">
        <f t="shared" si="21"/>
        <v>2021</v>
      </c>
      <c r="G185">
        <f t="shared" si="22"/>
        <v>5</v>
      </c>
      <c r="H185" s="53">
        <f t="shared" si="19"/>
        <v>141.68925778480201</v>
      </c>
      <c r="I185" s="53">
        <f t="shared" si="20"/>
        <v>314.86501729956001</v>
      </c>
      <c r="J185" t="s">
        <v>649</v>
      </c>
      <c r="N185">
        <v>5</v>
      </c>
    </row>
    <row r="186" spans="1:14">
      <c r="A186" s="51" t="s">
        <v>494</v>
      </c>
      <c r="B186" s="35" t="s">
        <v>573</v>
      </c>
      <c r="C186" s="14">
        <v>20</v>
      </c>
      <c r="D186" s="14">
        <v>38.078856000000002</v>
      </c>
      <c r="E186">
        <v>20210504</v>
      </c>
      <c r="F186">
        <f t="shared" si="21"/>
        <v>2021</v>
      </c>
      <c r="G186">
        <f t="shared" si="22"/>
        <v>5</v>
      </c>
      <c r="H186" s="53">
        <f t="shared" si="19"/>
        <v>69.890865234372001</v>
      </c>
      <c r="I186" s="53">
        <f t="shared" si="20"/>
        <v>155.31303385416001</v>
      </c>
      <c r="J186" t="s">
        <v>649</v>
      </c>
      <c r="N186">
        <v>5</v>
      </c>
    </row>
    <row r="187" spans="1:14">
      <c r="A187" s="51" t="s">
        <v>275</v>
      </c>
      <c r="B187" s="35" t="s">
        <v>432</v>
      </c>
      <c r="C187" s="14">
        <v>20</v>
      </c>
      <c r="D187" s="14">
        <v>38.288807999999996</v>
      </c>
      <c r="E187">
        <v>20210504</v>
      </c>
      <c r="F187">
        <f t="shared" si="21"/>
        <v>2021</v>
      </c>
      <c r="G187">
        <f t="shared" si="22"/>
        <v>5</v>
      </c>
      <c r="H187" s="53">
        <f t="shared" si="19"/>
        <v>70.276216278995989</v>
      </c>
      <c r="I187" s="53">
        <f t="shared" si="20"/>
        <v>156.16936950887998</v>
      </c>
      <c r="J187" t="s">
        <v>649</v>
      </c>
      <c r="N187">
        <v>5</v>
      </c>
    </row>
    <row r="188" spans="1:14">
      <c r="A188" s="51" t="s">
        <v>53</v>
      </c>
      <c r="B188" s="35" t="s">
        <v>59</v>
      </c>
      <c r="C188" s="14">
        <v>20</v>
      </c>
      <c r="D188" s="14">
        <v>128.05041600000001</v>
      </c>
      <c r="E188">
        <v>20210504</v>
      </c>
      <c r="F188">
        <f t="shared" si="21"/>
        <v>2021</v>
      </c>
      <c r="G188">
        <f t="shared" si="22"/>
        <v>5</v>
      </c>
      <c r="H188" s="53">
        <f t="shared" si="19"/>
        <v>235.02687076159202</v>
      </c>
      <c r="I188" s="53">
        <f t="shared" si="20"/>
        <v>522.28193502576005</v>
      </c>
      <c r="J188" t="s">
        <v>649</v>
      </c>
      <c r="N188">
        <v>5</v>
      </c>
    </row>
    <row r="189" spans="1:14">
      <c r="A189" s="51" t="s">
        <v>1764</v>
      </c>
      <c r="B189" s="35" t="s">
        <v>1765</v>
      </c>
      <c r="C189" s="14">
        <v>20</v>
      </c>
      <c r="D189" s="14">
        <v>77.9572</v>
      </c>
      <c r="E189">
        <v>20230206</v>
      </c>
      <c r="F189">
        <f t="shared" si="21"/>
        <v>2023</v>
      </c>
      <c r="G189">
        <f t="shared" si="22"/>
        <v>2</v>
      </c>
      <c r="H189" s="53">
        <f t="shared" si="19"/>
        <v>143.0845548314</v>
      </c>
      <c r="I189" s="53">
        <f t="shared" si="20"/>
        <v>317.9656774031111</v>
      </c>
      <c r="J189" t="s">
        <v>649</v>
      </c>
      <c r="N189">
        <v>5</v>
      </c>
    </row>
    <row r="190" spans="1:14">
      <c r="A190" s="51" t="s">
        <v>334</v>
      </c>
      <c r="B190" s="35" t="s">
        <v>385</v>
      </c>
      <c r="C190" s="14">
        <v>20</v>
      </c>
      <c r="D190" s="14">
        <v>0.11232</v>
      </c>
      <c r="E190">
        <v>20210504</v>
      </c>
      <c r="F190">
        <f>VALUE(LEFT(E190,4))</f>
        <v>2021</v>
      </c>
      <c r="G190">
        <f>VALUE(RIGHT(LEFT(E190,6),2))</f>
        <v>5</v>
      </c>
      <c r="H190" s="53">
        <f t="shared" si="19"/>
        <v>0.20615487984</v>
      </c>
      <c r="I190" s="53">
        <f t="shared" si="20"/>
        <v>0.45812195519999999</v>
      </c>
      <c r="J190" t="s">
        <v>1707</v>
      </c>
      <c r="N190">
        <v>5</v>
      </c>
    </row>
    <row r="191" spans="1:14">
      <c r="A191" s="51" t="s">
        <v>198</v>
      </c>
      <c r="B191" s="35" t="s">
        <v>220</v>
      </c>
      <c r="C191" s="14">
        <v>20</v>
      </c>
      <c r="D191" s="14">
        <v>1.5500160000000001</v>
      </c>
      <c r="E191">
        <v>20210409</v>
      </c>
      <c r="F191">
        <f t="shared" si="21"/>
        <v>2021</v>
      </c>
      <c r="G191">
        <f t="shared" si="22"/>
        <v>4</v>
      </c>
      <c r="H191" s="53">
        <f t="shared" si="19"/>
        <v>2.8449373417920003</v>
      </c>
      <c r="I191" s="53">
        <f t="shared" si="20"/>
        <v>6.3220829817600004</v>
      </c>
      <c r="J191" t="s">
        <v>1707</v>
      </c>
      <c r="N191">
        <v>5</v>
      </c>
    </row>
    <row r="192" spans="1:14">
      <c r="A192" s="51" t="s">
        <v>186</v>
      </c>
      <c r="B192" s="35" t="s">
        <v>214</v>
      </c>
      <c r="C192" s="14">
        <v>20</v>
      </c>
      <c r="D192" s="14">
        <v>3.2572800000000002</v>
      </c>
      <c r="E192">
        <v>20210409</v>
      </c>
      <c r="F192">
        <f t="shared" si="21"/>
        <v>2021</v>
      </c>
      <c r="G192">
        <f t="shared" si="22"/>
        <v>4</v>
      </c>
      <c r="H192" s="53">
        <f t="shared" si="19"/>
        <v>5.97849151536</v>
      </c>
      <c r="I192" s="53">
        <f t="shared" si="20"/>
        <v>13.2855367008</v>
      </c>
      <c r="J192" t="s">
        <v>1707</v>
      </c>
      <c r="N192">
        <v>5</v>
      </c>
    </row>
    <row r="193" spans="1:14">
      <c r="A193" s="51" t="s">
        <v>197</v>
      </c>
      <c r="B193" s="35" t="s">
        <v>54</v>
      </c>
      <c r="C193" s="14"/>
      <c r="D193" s="14">
        <v>0</v>
      </c>
      <c r="F193" t="e">
        <f t="shared" si="21"/>
        <v>#VALUE!</v>
      </c>
      <c r="G193" t="e">
        <f t="shared" si="22"/>
        <v>#VALUE!</v>
      </c>
      <c r="H193" s="53">
        <f t="shared" si="19"/>
        <v>0</v>
      </c>
      <c r="I193" s="53">
        <f t="shared" si="20"/>
        <v>0</v>
      </c>
      <c r="J193" t="s">
        <v>1707</v>
      </c>
      <c r="N193">
        <v>5</v>
      </c>
    </row>
    <row r="194" spans="1:14">
      <c r="A194" s="51" t="s">
        <v>504</v>
      </c>
      <c r="B194" s="35" t="s">
        <v>574</v>
      </c>
      <c r="C194" s="14">
        <v>20</v>
      </c>
      <c r="D194" s="14">
        <v>1.1232000000000001E-2</v>
      </c>
      <c r="E194">
        <v>20210409</v>
      </c>
      <c r="F194">
        <f t="shared" si="21"/>
        <v>2021</v>
      </c>
      <c r="G194">
        <f t="shared" si="22"/>
        <v>4</v>
      </c>
      <c r="H194" s="53">
        <f t="shared" si="19"/>
        <v>2.0615487984000001E-2</v>
      </c>
      <c r="I194" s="53">
        <f t="shared" si="20"/>
        <v>4.5812195520000001E-2</v>
      </c>
      <c r="J194" t="s">
        <v>1707</v>
      </c>
      <c r="N194">
        <v>5</v>
      </c>
    </row>
    <row r="195" spans="1:14">
      <c r="A195" s="51" t="s">
        <v>202</v>
      </c>
      <c r="B195" s="35" t="s">
        <v>227</v>
      </c>
      <c r="C195" s="14">
        <v>20</v>
      </c>
      <c r="D195" s="14">
        <v>0.11232</v>
      </c>
      <c r="E195">
        <v>20210409</v>
      </c>
      <c r="F195">
        <f t="shared" si="21"/>
        <v>2021</v>
      </c>
      <c r="G195">
        <f t="shared" si="22"/>
        <v>4</v>
      </c>
      <c r="H195" s="53">
        <f t="shared" si="19"/>
        <v>0.20615487984</v>
      </c>
      <c r="I195" s="53">
        <f t="shared" si="20"/>
        <v>0.45812195519999999</v>
      </c>
      <c r="J195" t="s">
        <v>1707</v>
      </c>
      <c r="N195">
        <v>5</v>
      </c>
    </row>
    <row r="196" spans="1:14">
      <c r="A196" s="51" t="s">
        <v>510</v>
      </c>
      <c r="B196" s="35" t="s">
        <v>54</v>
      </c>
      <c r="C196" s="14"/>
      <c r="D196" s="14">
        <v>0</v>
      </c>
      <c r="F196" t="e">
        <f t="shared" si="21"/>
        <v>#VALUE!</v>
      </c>
      <c r="G196" t="e">
        <f t="shared" si="22"/>
        <v>#VALUE!</v>
      </c>
      <c r="H196" s="53">
        <f t="shared" si="19"/>
        <v>0</v>
      </c>
      <c r="I196" s="53">
        <f t="shared" si="20"/>
        <v>0</v>
      </c>
      <c r="J196" t="s">
        <v>1707</v>
      </c>
      <c r="N196">
        <v>5</v>
      </c>
    </row>
    <row r="197" spans="1:14">
      <c r="A197" s="51" t="s">
        <v>204</v>
      </c>
      <c r="B197" s="35" t="s">
        <v>233</v>
      </c>
      <c r="C197" s="14">
        <v>20</v>
      </c>
      <c r="D197" s="14">
        <v>1.7858880000000001</v>
      </c>
      <c r="E197">
        <v>20210409</v>
      </c>
      <c r="F197">
        <f t="shared" si="21"/>
        <v>2021</v>
      </c>
      <c r="G197">
        <f t="shared" si="22"/>
        <v>4</v>
      </c>
      <c r="H197" s="53">
        <f t="shared" ref="H197:H257" si="23">D197/0.64*1.04*1.07*1.04*1.015</f>
        <v>3.2778625894560003</v>
      </c>
      <c r="I197" s="53">
        <f t="shared" si="20"/>
        <v>7.2841390876800007</v>
      </c>
      <c r="J197" t="s">
        <v>1707</v>
      </c>
      <c r="N197">
        <v>5</v>
      </c>
    </row>
    <row r="198" spans="1:14">
      <c r="A198" s="51" t="s">
        <v>190</v>
      </c>
      <c r="B198" s="35" t="s">
        <v>54</v>
      </c>
      <c r="C198" s="14"/>
      <c r="D198" s="14">
        <v>0</v>
      </c>
      <c r="F198" t="e">
        <f t="shared" si="21"/>
        <v>#VALUE!</v>
      </c>
      <c r="G198" t="e">
        <f t="shared" si="22"/>
        <v>#VALUE!</v>
      </c>
      <c r="H198" s="53">
        <f t="shared" si="23"/>
        <v>0</v>
      </c>
      <c r="I198" s="53">
        <f t="shared" si="20"/>
        <v>0</v>
      </c>
      <c r="J198" t="s">
        <v>1707</v>
      </c>
      <c r="N198">
        <v>5</v>
      </c>
    </row>
    <row r="199" spans="1:14">
      <c r="A199" s="51" t="s">
        <v>192</v>
      </c>
      <c r="B199" s="35" t="s">
        <v>54</v>
      </c>
      <c r="C199" s="14"/>
      <c r="D199" s="14">
        <v>0</v>
      </c>
      <c r="F199" t="e">
        <f t="shared" si="21"/>
        <v>#VALUE!</v>
      </c>
      <c r="G199" t="e">
        <f t="shared" si="22"/>
        <v>#VALUE!</v>
      </c>
      <c r="H199" s="53">
        <f t="shared" si="23"/>
        <v>0</v>
      </c>
      <c r="I199" s="53">
        <f t="shared" si="20"/>
        <v>0</v>
      </c>
      <c r="J199" t="s">
        <v>1707</v>
      </c>
      <c r="N199">
        <v>5</v>
      </c>
    </row>
    <row r="200" spans="1:14">
      <c r="A200" s="51" t="s">
        <v>191</v>
      </c>
      <c r="B200" s="35" t="s">
        <v>54</v>
      </c>
      <c r="C200" s="14"/>
      <c r="D200" s="14">
        <v>0</v>
      </c>
      <c r="F200" t="e">
        <f t="shared" si="21"/>
        <v>#VALUE!</v>
      </c>
      <c r="G200" t="e">
        <f t="shared" si="22"/>
        <v>#VALUE!</v>
      </c>
      <c r="H200" s="53">
        <f t="shared" si="23"/>
        <v>0</v>
      </c>
      <c r="I200" s="53">
        <f t="shared" si="20"/>
        <v>0</v>
      </c>
      <c r="J200" t="s">
        <v>1707</v>
      </c>
      <c r="N200">
        <v>5</v>
      </c>
    </row>
    <row r="201" spans="1:14">
      <c r="A201" s="51" t="s">
        <v>194</v>
      </c>
      <c r="B201" s="35" t="s">
        <v>219</v>
      </c>
      <c r="C201" s="14">
        <v>20</v>
      </c>
      <c r="D201" s="14">
        <v>0.68493599999999999</v>
      </c>
      <c r="E201">
        <v>20201106</v>
      </c>
      <c r="F201">
        <f t="shared" si="21"/>
        <v>2020</v>
      </c>
      <c r="G201">
        <f t="shared" si="22"/>
        <v>11</v>
      </c>
      <c r="H201" s="53">
        <f t="shared" si="23"/>
        <v>1.257148315332</v>
      </c>
      <c r="I201" s="53">
        <f t="shared" si="20"/>
        <v>2.7936629229599999</v>
      </c>
      <c r="J201" t="s">
        <v>1707</v>
      </c>
      <c r="N201">
        <v>5</v>
      </c>
    </row>
    <row r="202" spans="1:14">
      <c r="A202" s="51" t="s">
        <v>279</v>
      </c>
      <c r="B202" s="35" t="s">
        <v>433</v>
      </c>
      <c r="C202" s="14">
        <v>20</v>
      </c>
      <c r="D202" s="14">
        <v>0.90957600000000005</v>
      </c>
      <c r="E202">
        <v>20201106</v>
      </c>
      <c r="F202">
        <f t="shared" si="21"/>
        <v>2020</v>
      </c>
      <c r="G202">
        <f t="shared" si="22"/>
        <v>11</v>
      </c>
      <c r="H202" s="53">
        <f t="shared" si="23"/>
        <v>1.6694580750120001</v>
      </c>
      <c r="I202" s="53">
        <f t="shared" si="20"/>
        <v>3.7099068333599998</v>
      </c>
      <c r="J202" t="s">
        <v>1707</v>
      </c>
      <c r="N202">
        <v>5</v>
      </c>
    </row>
    <row r="203" spans="1:14">
      <c r="A203" s="51" t="s">
        <v>199</v>
      </c>
      <c r="B203" s="35" t="s">
        <v>221</v>
      </c>
      <c r="C203" s="14">
        <v>20</v>
      </c>
      <c r="D203" s="14">
        <v>1.065528</v>
      </c>
      <c r="E203">
        <v>20201106</v>
      </c>
      <c r="F203">
        <f t="shared" si="21"/>
        <v>2020</v>
      </c>
      <c r="G203">
        <f t="shared" si="22"/>
        <v>11</v>
      </c>
      <c r="H203" s="53">
        <f t="shared" si="23"/>
        <v>1.9556961966360003</v>
      </c>
      <c r="I203" s="53">
        <f t="shared" si="20"/>
        <v>4.3459915480800007</v>
      </c>
      <c r="J203" t="s">
        <v>1707</v>
      </c>
      <c r="N203">
        <v>5</v>
      </c>
    </row>
    <row r="204" spans="1:14">
      <c r="A204" s="51" t="s">
        <v>203</v>
      </c>
      <c r="B204" s="35" t="s">
        <v>232</v>
      </c>
      <c r="C204" s="14">
        <v>20</v>
      </c>
      <c r="D204" s="14">
        <v>0.86724000000000012</v>
      </c>
      <c r="E204">
        <v>20201106</v>
      </c>
      <c r="F204">
        <f t="shared" si="21"/>
        <v>2020</v>
      </c>
      <c r="G204">
        <f t="shared" si="22"/>
        <v>11</v>
      </c>
      <c r="H204" s="53">
        <f t="shared" si="23"/>
        <v>1.5917535433800001</v>
      </c>
      <c r="I204" s="53">
        <f t="shared" si="20"/>
        <v>3.5372300964000001</v>
      </c>
      <c r="J204" t="s">
        <v>1707</v>
      </c>
      <c r="N204">
        <v>5</v>
      </c>
    </row>
    <row r="205" spans="1:14">
      <c r="A205" s="51" t="s">
        <v>201</v>
      </c>
      <c r="B205" s="35" t="s">
        <v>434</v>
      </c>
      <c r="C205" s="14">
        <v>20</v>
      </c>
      <c r="D205" s="14">
        <v>1.1709360000000002</v>
      </c>
      <c r="E205">
        <v>20201106</v>
      </c>
      <c r="F205">
        <f t="shared" si="21"/>
        <v>2020</v>
      </c>
      <c r="G205">
        <f t="shared" si="22"/>
        <v>11</v>
      </c>
      <c r="H205" s="53">
        <f t="shared" si="23"/>
        <v>2.1491646223320005</v>
      </c>
      <c r="I205" s="53">
        <f t="shared" ref="I205:I226" si="24">H205/0.45</f>
        <v>4.7759213829600009</v>
      </c>
      <c r="J205" t="s">
        <v>1707</v>
      </c>
      <c r="N205">
        <v>5</v>
      </c>
    </row>
    <row r="206" spans="1:14">
      <c r="A206" s="51" t="s">
        <v>505</v>
      </c>
      <c r="B206" s="35" t="s">
        <v>576</v>
      </c>
      <c r="C206" s="14">
        <v>20</v>
      </c>
      <c r="D206" s="14">
        <v>65.403288000000003</v>
      </c>
      <c r="E206">
        <v>20210504</v>
      </c>
      <c r="F206">
        <f t="shared" si="21"/>
        <v>2021</v>
      </c>
      <c r="G206">
        <f t="shared" si="22"/>
        <v>5</v>
      </c>
      <c r="H206" s="53">
        <f t="shared" si="23"/>
        <v>120.04279717575599</v>
      </c>
      <c r="I206" s="53">
        <f t="shared" si="24"/>
        <v>266.76177150167996</v>
      </c>
      <c r="J206" t="s">
        <v>649</v>
      </c>
      <c r="N206">
        <v>5</v>
      </c>
    </row>
    <row r="207" spans="1:14">
      <c r="A207" s="51" t="s">
        <v>858</v>
      </c>
      <c r="B207" s="35" t="s">
        <v>438</v>
      </c>
      <c r="C207" s="14">
        <v>20</v>
      </c>
      <c r="D207" s="14">
        <v>20.185740000000003</v>
      </c>
      <c r="E207">
        <v>20210504</v>
      </c>
      <c r="F207">
        <f t="shared" si="21"/>
        <v>2021</v>
      </c>
      <c r="G207">
        <f t="shared" si="22"/>
        <v>5</v>
      </c>
      <c r="H207" s="53">
        <f t="shared" si="23"/>
        <v>37.049401746630011</v>
      </c>
      <c r="I207" s="53">
        <f t="shared" si="24"/>
        <v>82.332003881400027</v>
      </c>
      <c r="J207" t="s">
        <v>649</v>
      </c>
      <c r="N207">
        <v>5</v>
      </c>
    </row>
    <row r="208" spans="1:14">
      <c r="A208" s="51" t="s">
        <v>854</v>
      </c>
      <c r="B208" s="35" t="s">
        <v>56</v>
      </c>
      <c r="C208" s="14">
        <v>20</v>
      </c>
      <c r="D208" s="14">
        <v>26.891244</v>
      </c>
      <c r="E208">
        <v>20210504</v>
      </c>
      <c r="F208">
        <f t="shared" si="21"/>
        <v>2021</v>
      </c>
      <c r="G208">
        <f t="shared" si="22"/>
        <v>5</v>
      </c>
      <c r="H208" s="53">
        <f t="shared" si="23"/>
        <v>49.356848073078005</v>
      </c>
      <c r="I208" s="53">
        <f t="shared" si="24"/>
        <v>109.68188460684001</v>
      </c>
      <c r="J208" t="s">
        <v>649</v>
      </c>
      <c r="N208">
        <v>5</v>
      </c>
    </row>
    <row r="209" spans="1:14">
      <c r="A209" s="51" t="s">
        <v>853</v>
      </c>
      <c r="B209" s="35" t="s">
        <v>57</v>
      </c>
      <c r="C209" s="14">
        <v>20</v>
      </c>
      <c r="D209" s="14">
        <v>27.173772000000003</v>
      </c>
      <c r="E209">
        <v>20210504</v>
      </c>
      <c r="F209">
        <f t="shared" si="21"/>
        <v>2021</v>
      </c>
      <c r="G209">
        <f t="shared" si="22"/>
        <v>5</v>
      </c>
      <c r="H209" s="53">
        <f t="shared" si="23"/>
        <v>49.875406886214009</v>
      </c>
      <c r="I209" s="53">
        <f t="shared" si="24"/>
        <v>110.83423752492001</v>
      </c>
      <c r="J209" t="s">
        <v>649</v>
      </c>
      <c r="N209">
        <v>5</v>
      </c>
    </row>
    <row r="210" spans="1:14">
      <c r="A210" s="51" t="s">
        <v>855</v>
      </c>
      <c r="B210" s="35" t="s">
        <v>439</v>
      </c>
      <c r="C210" s="14">
        <v>20</v>
      </c>
      <c r="D210" s="14">
        <v>36.910404</v>
      </c>
      <c r="E210">
        <v>20210504</v>
      </c>
      <c r="F210">
        <f t="shared" si="21"/>
        <v>2021</v>
      </c>
      <c r="G210">
        <f t="shared" si="22"/>
        <v>5</v>
      </c>
      <c r="H210" s="53">
        <f t="shared" si="23"/>
        <v>67.746259806498003</v>
      </c>
      <c r="I210" s="53">
        <f t="shared" si="24"/>
        <v>150.54724401444</v>
      </c>
      <c r="J210" t="s">
        <v>649</v>
      </c>
      <c r="N210">
        <v>5</v>
      </c>
    </row>
    <row r="211" spans="1:14">
      <c r="A211" s="51" t="s">
        <v>856</v>
      </c>
      <c r="B211" s="35" t="s">
        <v>440</v>
      </c>
      <c r="C211" s="14">
        <v>20</v>
      </c>
      <c r="D211" s="14">
        <v>44.646012000000006</v>
      </c>
      <c r="E211">
        <v>20210504</v>
      </c>
      <c r="F211">
        <f t="shared" si="21"/>
        <v>2021</v>
      </c>
      <c r="G211">
        <f t="shared" si="22"/>
        <v>5</v>
      </c>
      <c r="H211" s="53">
        <f t="shared" si="23"/>
        <v>81.944384252093997</v>
      </c>
      <c r="I211" s="53">
        <f t="shared" si="24"/>
        <v>182.09863167131999</v>
      </c>
      <c r="J211" t="s">
        <v>649</v>
      </c>
      <c r="N211">
        <v>5</v>
      </c>
    </row>
    <row r="212" spans="1:14">
      <c r="A212" s="51" t="s">
        <v>857</v>
      </c>
      <c r="B212" s="35" t="s">
        <v>441</v>
      </c>
      <c r="C212" s="14">
        <v>20</v>
      </c>
      <c r="D212" s="14">
        <v>55.125467999999998</v>
      </c>
      <c r="E212">
        <v>20210504</v>
      </c>
      <c r="F212">
        <f t="shared" si="21"/>
        <v>2021</v>
      </c>
      <c r="G212">
        <f t="shared" si="22"/>
        <v>5</v>
      </c>
      <c r="H212" s="53">
        <f t="shared" si="23"/>
        <v>101.17863454116599</v>
      </c>
      <c r="I212" s="53">
        <f t="shared" si="24"/>
        <v>224.84141009147999</v>
      </c>
      <c r="J212" t="s">
        <v>649</v>
      </c>
      <c r="N212">
        <v>5</v>
      </c>
    </row>
    <row r="213" spans="1:14">
      <c r="A213" s="51" t="s">
        <v>506</v>
      </c>
      <c r="B213" s="35" t="s">
        <v>577</v>
      </c>
      <c r="C213" s="14">
        <v>20</v>
      </c>
      <c r="D213" s="14">
        <v>142.03490400000001</v>
      </c>
      <c r="E213">
        <v>20210504</v>
      </c>
      <c r="F213">
        <f t="shared" si="21"/>
        <v>2021</v>
      </c>
      <c r="G213">
        <f t="shared" si="22"/>
        <v>5</v>
      </c>
      <c r="H213" s="53">
        <f t="shared" si="23"/>
        <v>260.69434265674801</v>
      </c>
      <c r="I213" s="53">
        <f t="shared" si="24"/>
        <v>579.32076145943995</v>
      </c>
      <c r="J213" t="s">
        <v>649</v>
      </c>
      <c r="N213">
        <v>5</v>
      </c>
    </row>
    <row r="214" spans="1:14">
      <c r="A214" s="51" t="s">
        <v>317</v>
      </c>
      <c r="B214" s="35" t="s">
        <v>442</v>
      </c>
      <c r="C214" s="14">
        <v>20</v>
      </c>
      <c r="D214" s="14">
        <v>26.879040000000003</v>
      </c>
      <c r="E214">
        <v>20210504</v>
      </c>
      <c r="F214">
        <f t="shared" si="21"/>
        <v>2021</v>
      </c>
      <c r="G214">
        <f t="shared" si="22"/>
        <v>5</v>
      </c>
      <c r="H214" s="53">
        <f t="shared" si="23"/>
        <v>49.334448552480012</v>
      </c>
      <c r="I214" s="53">
        <f t="shared" si="24"/>
        <v>109.63210789440002</v>
      </c>
      <c r="J214" t="s">
        <v>649</v>
      </c>
      <c r="N214">
        <v>5</v>
      </c>
    </row>
    <row r="215" spans="1:14">
      <c r="A215" s="51" t="s">
        <v>495</v>
      </c>
      <c r="B215" s="35" t="s">
        <v>210</v>
      </c>
      <c r="C215" s="14">
        <v>20</v>
      </c>
      <c r="D215" s="14">
        <v>22.355892000000001</v>
      </c>
      <c r="E215">
        <v>20210504</v>
      </c>
      <c r="F215">
        <f>VALUE(LEFT(E215,4))</f>
        <v>2021</v>
      </c>
      <c r="G215">
        <f>VALUE(RIGHT(LEFT(E215,6),2))</f>
        <v>5</v>
      </c>
      <c r="H215" s="53">
        <f t="shared" si="23"/>
        <v>41.032551896154004</v>
      </c>
      <c r="I215" s="53">
        <f t="shared" si="24"/>
        <v>91.183448658120014</v>
      </c>
      <c r="J215" t="s">
        <v>649</v>
      </c>
      <c r="N215">
        <v>5</v>
      </c>
    </row>
    <row r="216" spans="1:14">
      <c r="A216" s="51" t="s">
        <v>105</v>
      </c>
      <c r="B216" s="35" t="s">
        <v>212</v>
      </c>
      <c r="C216" s="14">
        <v>20</v>
      </c>
      <c r="D216" s="14">
        <v>35.072028000000003</v>
      </c>
      <c r="E216">
        <v>20210504</v>
      </c>
      <c r="F216">
        <f t="shared" ref="F216:F223" si="25">VALUE(LEFT(E216,4))</f>
        <v>2021</v>
      </c>
      <c r="G216">
        <f t="shared" ref="G216:G223" si="26">VALUE(RIGHT(LEFT(E216,6),2))</f>
        <v>5</v>
      </c>
      <c r="H216" s="53">
        <f t="shared" si="23"/>
        <v>64.372059455886003</v>
      </c>
      <c r="I216" s="53">
        <f t="shared" si="24"/>
        <v>143.04902101307999</v>
      </c>
      <c r="J216" t="s">
        <v>649</v>
      </c>
      <c r="N216">
        <v>5</v>
      </c>
    </row>
    <row r="217" spans="1:14">
      <c r="A217" s="51" t="s">
        <v>276</v>
      </c>
      <c r="B217" s="35" t="s">
        <v>443</v>
      </c>
      <c r="C217" s="14">
        <v>20</v>
      </c>
      <c r="D217" s="14">
        <v>257.88607200000001</v>
      </c>
      <c r="E217">
        <v>20210504</v>
      </c>
      <c r="F217">
        <f>VALUE(LEFT(E217,4))</f>
        <v>2021</v>
      </c>
      <c r="G217">
        <f>VALUE(RIGHT(LEFT(E217,6),2))</f>
        <v>5</v>
      </c>
      <c r="H217" s="53">
        <f t="shared" si="23"/>
        <v>473.33041475756409</v>
      </c>
      <c r="I217" s="53">
        <f>H217/0.45</f>
        <v>1051.8453661279202</v>
      </c>
      <c r="J217" t="s">
        <v>649</v>
      </c>
      <c r="N217">
        <v>5</v>
      </c>
    </row>
    <row r="218" spans="1:14">
      <c r="A218" s="51" t="s">
        <v>97</v>
      </c>
      <c r="B218" s="35" t="s">
        <v>98</v>
      </c>
      <c r="C218" s="14">
        <v>20</v>
      </c>
      <c r="D218" s="14">
        <v>56.575692000000004</v>
      </c>
      <c r="E218">
        <v>20210504</v>
      </c>
      <c r="F218">
        <f t="shared" si="25"/>
        <v>2021</v>
      </c>
      <c r="G218">
        <f t="shared" si="26"/>
        <v>5</v>
      </c>
      <c r="H218" s="53">
        <f t="shared" si="23"/>
        <v>103.840411201254</v>
      </c>
      <c r="I218" s="53">
        <f t="shared" si="24"/>
        <v>230.75646933612001</v>
      </c>
      <c r="J218" t="s">
        <v>652</v>
      </c>
      <c r="N218">
        <v>5</v>
      </c>
    </row>
    <row r="219" spans="1:14">
      <c r="A219" s="51" t="s">
        <v>316</v>
      </c>
      <c r="B219" s="35" t="s">
        <v>444</v>
      </c>
      <c r="C219" s="14">
        <v>20</v>
      </c>
      <c r="D219" s="14">
        <v>84.041604000000007</v>
      </c>
      <c r="E219">
        <v>20210504</v>
      </c>
      <c r="F219">
        <f t="shared" si="25"/>
        <v>2021</v>
      </c>
      <c r="G219">
        <f t="shared" si="26"/>
        <v>5</v>
      </c>
      <c r="H219" s="53">
        <f t="shared" si="23"/>
        <v>154.25201900089803</v>
      </c>
      <c r="I219" s="53">
        <f t="shared" si="24"/>
        <v>342.78226444644008</v>
      </c>
      <c r="J219" t="s">
        <v>652</v>
      </c>
      <c r="N219">
        <v>5</v>
      </c>
    </row>
    <row r="220" spans="1:14">
      <c r="A220" s="51" t="s">
        <v>247</v>
      </c>
      <c r="B220" s="35" t="s">
        <v>445</v>
      </c>
      <c r="C220" s="14">
        <v>20</v>
      </c>
      <c r="D220" s="14">
        <v>142.42111199999999</v>
      </c>
      <c r="E220">
        <v>20210504</v>
      </c>
      <c r="F220">
        <f t="shared" si="25"/>
        <v>2021</v>
      </c>
      <c r="G220">
        <f t="shared" si="26"/>
        <v>5</v>
      </c>
      <c r="H220" s="53">
        <f t="shared" si="23"/>
        <v>261.403198282044</v>
      </c>
      <c r="I220" s="53">
        <f t="shared" si="24"/>
        <v>580.89599618232</v>
      </c>
      <c r="J220" t="s">
        <v>652</v>
      </c>
      <c r="N220">
        <v>5</v>
      </c>
    </row>
    <row r="221" spans="1:14">
      <c r="A221" s="51" t="s">
        <v>248</v>
      </c>
      <c r="B221" s="35" t="s">
        <v>446</v>
      </c>
      <c r="C221" s="14">
        <v>20</v>
      </c>
      <c r="D221" s="14">
        <v>271.57183200000003</v>
      </c>
      <c r="E221">
        <v>20210504</v>
      </c>
      <c r="F221">
        <f t="shared" si="25"/>
        <v>2021</v>
      </c>
      <c r="G221">
        <f t="shared" si="26"/>
        <v>5</v>
      </c>
      <c r="H221" s="53">
        <f t="shared" si="23"/>
        <v>498.44959396268411</v>
      </c>
      <c r="I221" s="53">
        <f t="shared" si="24"/>
        <v>1107.6657643615201</v>
      </c>
      <c r="J221" t="s">
        <v>652</v>
      </c>
      <c r="N221">
        <v>5</v>
      </c>
    </row>
    <row r="222" spans="1:14">
      <c r="A222" s="51" t="s">
        <v>255</v>
      </c>
      <c r="B222" s="35" t="s">
        <v>443</v>
      </c>
      <c r="C222" s="14">
        <v>20</v>
      </c>
      <c r="D222" s="14">
        <v>299.72116800000003</v>
      </c>
      <c r="E222">
        <v>20210504</v>
      </c>
      <c r="F222">
        <f t="shared" si="25"/>
        <v>2021</v>
      </c>
      <c r="G222">
        <f t="shared" si="26"/>
        <v>5</v>
      </c>
      <c r="H222" s="53">
        <f t="shared" si="23"/>
        <v>550.11557491581607</v>
      </c>
      <c r="I222" s="53">
        <f t="shared" si="24"/>
        <v>1222.4790553684802</v>
      </c>
      <c r="J222" t="s">
        <v>652</v>
      </c>
      <c r="N222">
        <v>5</v>
      </c>
    </row>
    <row r="223" spans="1:14">
      <c r="A223" s="51" t="s">
        <v>244</v>
      </c>
      <c r="B223" s="35" t="s">
        <v>447</v>
      </c>
      <c r="C223" s="14">
        <v>20</v>
      </c>
      <c r="D223" s="14">
        <v>58.46202000000001</v>
      </c>
      <c r="E223">
        <v>20210504</v>
      </c>
      <c r="F223">
        <f t="shared" si="25"/>
        <v>2021</v>
      </c>
      <c r="G223">
        <f t="shared" si="26"/>
        <v>5</v>
      </c>
      <c r="H223" s="53">
        <f t="shared" si="23"/>
        <v>107.30262382749002</v>
      </c>
      <c r="I223" s="53">
        <f t="shared" si="24"/>
        <v>238.45027517220004</v>
      </c>
      <c r="J223" t="s">
        <v>652</v>
      </c>
      <c r="N223">
        <v>5</v>
      </c>
    </row>
    <row r="224" spans="1:14">
      <c r="A224" s="51" t="s">
        <v>451</v>
      </c>
      <c r="B224" s="35" t="s">
        <v>452</v>
      </c>
      <c r="C224" s="14">
        <v>20</v>
      </c>
      <c r="D224" s="14">
        <v>110.18754</v>
      </c>
      <c r="E224">
        <v>20210504</v>
      </c>
      <c r="F224">
        <f>VALUE(LEFT(E224,4))</f>
        <v>2021</v>
      </c>
      <c r="G224">
        <f>VALUE(RIGHT(LEFT(E224,6),2))</f>
        <v>5</v>
      </c>
      <c r="H224" s="53">
        <f t="shared" si="23"/>
        <v>202.24091051073</v>
      </c>
      <c r="I224" s="53">
        <f t="shared" si="24"/>
        <v>449.42424557940001</v>
      </c>
      <c r="J224" t="s">
        <v>652</v>
      </c>
      <c r="N224">
        <v>5</v>
      </c>
    </row>
    <row r="225" spans="1:14">
      <c r="A225" s="51" t="s">
        <v>511</v>
      </c>
      <c r="B225" s="35" t="s">
        <v>452</v>
      </c>
      <c r="C225" s="14">
        <v>20</v>
      </c>
      <c r="D225" s="14">
        <v>44.472023999999998</v>
      </c>
      <c r="E225">
        <v>20210504</v>
      </c>
      <c r="F225">
        <f>VALUE(LEFT(E225,4))</f>
        <v>2021</v>
      </c>
      <c r="G225">
        <f>VALUE(RIGHT(LEFT(E225,6),2))</f>
        <v>5</v>
      </c>
      <c r="H225" s="53">
        <f t="shared" si="23"/>
        <v>81.625042414187988</v>
      </c>
      <c r="I225" s="53">
        <f t="shared" si="24"/>
        <v>181.38898314263997</v>
      </c>
      <c r="J225" t="s">
        <v>652</v>
      </c>
      <c r="N225">
        <v>5</v>
      </c>
    </row>
    <row r="226" spans="1:14">
      <c r="A226" t="s">
        <v>848</v>
      </c>
      <c r="B226" s="35" t="s">
        <v>849</v>
      </c>
      <c r="C226" s="14">
        <v>20</v>
      </c>
      <c r="D226" s="14">
        <v>111.18718800000001</v>
      </c>
      <c r="E226">
        <v>20210504</v>
      </c>
      <c r="F226">
        <f>VALUE(LEFT(E226,4))</f>
        <v>2021</v>
      </c>
      <c r="G226">
        <f>VALUE(RIGHT(LEFT(E226,6),2))</f>
        <v>5</v>
      </c>
      <c r="H226" s="53">
        <f t="shared" si="23"/>
        <v>204.075688941306</v>
      </c>
      <c r="I226" s="53">
        <f t="shared" si="24"/>
        <v>453.50153098068</v>
      </c>
      <c r="J226" t="s">
        <v>652</v>
      </c>
      <c r="N226">
        <v>5</v>
      </c>
    </row>
    <row r="227" spans="1:14">
      <c r="A227" t="s">
        <v>961</v>
      </c>
      <c r="B227" s="35" t="s">
        <v>962</v>
      </c>
      <c r="C227" s="14">
        <v>20</v>
      </c>
      <c r="D227" s="53">
        <v>197.68255200000002</v>
      </c>
      <c r="E227">
        <v>20210504</v>
      </c>
      <c r="F227">
        <f>VALUE(LEFT(E227,4))</f>
        <v>2021</v>
      </c>
      <c r="G227">
        <f>VALUE(RIGHT(LEFT(E227,6),2))</f>
        <v>5</v>
      </c>
      <c r="H227" s="53">
        <f t="shared" si="23"/>
        <v>362.83139916332402</v>
      </c>
      <c r="I227" s="53">
        <f>H227/0.45</f>
        <v>806.29199814072001</v>
      </c>
      <c r="J227" t="s">
        <v>652</v>
      </c>
      <c r="N227">
        <v>5</v>
      </c>
    </row>
    <row r="228" spans="1:14">
      <c r="A228" t="s">
        <v>1008</v>
      </c>
      <c r="B228" s="35" t="s">
        <v>894</v>
      </c>
      <c r="C228" s="14">
        <v>20</v>
      </c>
      <c r="D228" s="53">
        <v>89.373131999999998</v>
      </c>
      <c r="E228">
        <v>20210504</v>
      </c>
      <c r="F228">
        <f>VALUE(LEFT(E228,4))</f>
        <v>2021</v>
      </c>
      <c r="G228">
        <f>VALUE(RIGHT(LEFT(E228,6),2))</f>
        <v>5</v>
      </c>
      <c r="H228" s="53">
        <f t="shared" si="23"/>
        <v>164.03763611453402</v>
      </c>
      <c r="I228" s="53">
        <f>H228/0.45</f>
        <v>364.52808025452003</v>
      </c>
      <c r="J228" t="s">
        <v>652</v>
      </c>
      <c r="N228">
        <v>5</v>
      </c>
    </row>
    <row r="229" spans="1:14">
      <c r="A229" s="35" t="s">
        <v>1015</v>
      </c>
      <c r="B229" s="35" t="s">
        <v>1084</v>
      </c>
      <c r="C229" s="14">
        <v>20</v>
      </c>
      <c r="D229" s="53">
        <v>3.5156160000000001</v>
      </c>
      <c r="E229">
        <v>20210504</v>
      </c>
      <c r="F229">
        <f t="shared" ref="F229:F257" si="27">VALUE(LEFT(E229,4))</f>
        <v>2021</v>
      </c>
      <c r="G229">
        <f t="shared" ref="G229:G256" si="28">VALUE(RIGHT(LEFT(E229,6),2))</f>
        <v>5</v>
      </c>
      <c r="H229" s="53">
        <f t="shared" si="23"/>
        <v>6.4526477389920007</v>
      </c>
      <c r="I229" s="53">
        <f t="shared" ref="I229:I257" si="29">H229/0.45</f>
        <v>14.339217197760002</v>
      </c>
      <c r="J229" t="s">
        <v>626</v>
      </c>
      <c r="N229">
        <v>5</v>
      </c>
    </row>
    <row r="230" spans="1:14">
      <c r="A230" s="35" t="s">
        <v>1017</v>
      </c>
      <c r="B230" s="35" t="s">
        <v>1085</v>
      </c>
      <c r="C230" s="14">
        <v>20</v>
      </c>
      <c r="D230" s="53">
        <v>3.5156160000000001</v>
      </c>
      <c r="E230">
        <v>20210504</v>
      </c>
      <c r="F230">
        <f t="shared" si="27"/>
        <v>2021</v>
      </c>
      <c r="G230">
        <f t="shared" si="28"/>
        <v>5</v>
      </c>
      <c r="H230" s="53">
        <f t="shared" si="23"/>
        <v>6.4526477389920007</v>
      </c>
      <c r="I230" s="53">
        <f t="shared" si="29"/>
        <v>14.339217197760002</v>
      </c>
      <c r="J230" t="s">
        <v>626</v>
      </c>
      <c r="N230">
        <v>5</v>
      </c>
    </row>
    <row r="231" spans="1:14">
      <c r="A231" s="35" t="s">
        <v>1020</v>
      </c>
      <c r="B231" s="35" t="s">
        <v>1086</v>
      </c>
      <c r="C231" s="14">
        <v>20</v>
      </c>
      <c r="D231" s="53">
        <v>3.5156160000000001</v>
      </c>
      <c r="E231">
        <v>20210504</v>
      </c>
      <c r="F231">
        <f t="shared" si="27"/>
        <v>2021</v>
      </c>
      <c r="G231">
        <f t="shared" si="28"/>
        <v>5</v>
      </c>
      <c r="H231" s="53">
        <f t="shared" si="23"/>
        <v>6.4526477389920007</v>
      </c>
      <c r="I231" s="53">
        <f t="shared" si="29"/>
        <v>14.339217197760002</v>
      </c>
      <c r="J231" t="s">
        <v>626</v>
      </c>
      <c r="N231">
        <v>5</v>
      </c>
    </row>
    <row r="232" spans="1:14">
      <c r="A232" s="35" t="s">
        <v>1018</v>
      </c>
      <c r="B232" s="35" t="s">
        <v>1087</v>
      </c>
      <c r="C232" s="14">
        <v>20</v>
      </c>
      <c r="D232" s="53">
        <v>3.5156160000000001</v>
      </c>
      <c r="E232">
        <v>20210504</v>
      </c>
      <c r="F232">
        <f t="shared" si="27"/>
        <v>2021</v>
      </c>
      <c r="G232">
        <f t="shared" si="28"/>
        <v>5</v>
      </c>
      <c r="H232" s="53">
        <f t="shared" si="23"/>
        <v>6.4526477389920007</v>
      </c>
      <c r="I232" s="53">
        <f t="shared" si="29"/>
        <v>14.339217197760002</v>
      </c>
      <c r="J232" t="s">
        <v>626</v>
      </c>
      <c r="N232">
        <v>5</v>
      </c>
    </row>
    <row r="233" spans="1:14">
      <c r="A233" s="35" t="s">
        <v>1021</v>
      </c>
      <c r="B233" s="35" t="s">
        <v>1088</v>
      </c>
      <c r="C233" s="14">
        <v>20</v>
      </c>
      <c r="D233" s="53">
        <v>3.5156160000000001</v>
      </c>
      <c r="E233">
        <v>20210504</v>
      </c>
      <c r="F233">
        <f t="shared" si="27"/>
        <v>2021</v>
      </c>
      <c r="G233">
        <f t="shared" si="28"/>
        <v>5</v>
      </c>
      <c r="H233" s="53">
        <f t="shared" si="23"/>
        <v>6.4526477389920007</v>
      </c>
      <c r="I233" s="53">
        <f t="shared" si="29"/>
        <v>14.339217197760002</v>
      </c>
      <c r="J233" t="s">
        <v>626</v>
      </c>
      <c r="N233">
        <v>5</v>
      </c>
    </row>
    <row r="234" spans="1:14">
      <c r="A234" s="35" t="s">
        <v>1016</v>
      </c>
      <c r="B234" s="35" t="s">
        <v>1089</v>
      </c>
      <c r="C234" s="14">
        <v>20</v>
      </c>
      <c r="D234" s="53">
        <v>3.5156160000000001</v>
      </c>
      <c r="E234">
        <v>20210504</v>
      </c>
      <c r="F234">
        <f t="shared" si="27"/>
        <v>2021</v>
      </c>
      <c r="G234">
        <f t="shared" si="28"/>
        <v>5</v>
      </c>
      <c r="H234" s="53">
        <f t="shared" si="23"/>
        <v>6.4526477389920007</v>
      </c>
      <c r="I234" s="53">
        <f t="shared" si="29"/>
        <v>14.339217197760002</v>
      </c>
      <c r="J234" t="s">
        <v>626</v>
      </c>
      <c r="N234">
        <v>5</v>
      </c>
    </row>
    <row r="235" spans="1:14">
      <c r="A235" s="35" t="s">
        <v>1019</v>
      </c>
      <c r="B235" s="35" t="s">
        <v>1090</v>
      </c>
      <c r="C235" s="14">
        <v>20</v>
      </c>
      <c r="D235" s="53">
        <v>3.5156160000000001</v>
      </c>
      <c r="E235">
        <v>20210504</v>
      </c>
      <c r="F235">
        <f t="shared" si="27"/>
        <v>2021</v>
      </c>
      <c r="G235">
        <f t="shared" si="28"/>
        <v>5</v>
      </c>
      <c r="H235" s="53">
        <f t="shared" si="23"/>
        <v>6.4526477389920007</v>
      </c>
      <c r="I235" s="53">
        <f t="shared" si="29"/>
        <v>14.339217197760002</v>
      </c>
      <c r="J235" t="s">
        <v>626</v>
      </c>
      <c r="N235">
        <v>5</v>
      </c>
    </row>
    <row r="236" spans="1:14">
      <c r="A236" t="s">
        <v>1032</v>
      </c>
      <c r="B236" t="s">
        <v>1091</v>
      </c>
      <c r="C236">
        <v>20</v>
      </c>
      <c r="D236" s="53">
        <v>3272.3178119999998</v>
      </c>
      <c r="E236">
        <v>20210504</v>
      </c>
      <c r="F236">
        <f t="shared" si="27"/>
        <v>2021</v>
      </c>
      <c r="G236">
        <f t="shared" si="28"/>
        <v>5</v>
      </c>
      <c r="H236" s="53">
        <f t="shared" si="23"/>
        <v>6006.0922839311934</v>
      </c>
      <c r="I236" s="53">
        <f t="shared" si="29"/>
        <v>13346.871742069317</v>
      </c>
      <c r="J236" t="s">
        <v>1103</v>
      </c>
      <c r="N236">
        <v>20</v>
      </c>
    </row>
    <row r="237" spans="1:14">
      <c r="A237" t="s">
        <v>1033</v>
      </c>
      <c r="B237" t="s">
        <v>1092</v>
      </c>
      <c r="C237">
        <v>20</v>
      </c>
      <c r="D237" s="53">
        <v>3367.4701320000004</v>
      </c>
      <c r="E237">
        <v>20210504</v>
      </c>
      <c r="F237">
        <f t="shared" si="27"/>
        <v>2021</v>
      </c>
      <c r="G237">
        <f t="shared" si="28"/>
        <v>5</v>
      </c>
      <c r="H237" s="53">
        <f t="shared" si="23"/>
        <v>6180.7371832910349</v>
      </c>
      <c r="I237" s="53">
        <f t="shared" si="29"/>
        <v>13734.971518424521</v>
      </c>
      <c r="J237" t="s">
        <v>1103</v>
      </c>
      <c r="N237">
        <v>20</v>
      </c>
    </row>
    <row r="238" spans="1:14">
      <c r="A238" t="s">
        <v>1034</v>
      </c>
      <c r="B238" t="s">
        <v>1091</v>
      </c>
      <c r="C238">
        <v>20</v>
      </c>
      <c r="D238" s="53">
        <v>3367.4701320000004</v>
      </c>
      <c r="E238">
        <v>20210504</v>
      </c>
      <c r="F238">
        <f t="shared" si="27"/>
        <v>2021</v>
      </c>
      <c r="G238">
        <f t="shared" si="28"/>
        <v>5</v>
      </c>
      <c r="H238" s="53">
        <f t="shared" si="23"/>
        <v>6180.7371832910349</v>
      </c>
      <c r="I238" s="53">
        <f t="shared" si="29"/>
        <v>13734.971518424521</v>
      </c>
      <c r="J238" t="s">
        <v>1103</v>
      </c>
      <c r="N238">
        <v>20</v>
      </c>
    </row>
    <row r="239" spans="1:14">
      <c r="A239" t="s">
        <v>1042</v>
      </c>
      <c r="B239" t="s">
        <v>1093</v>
      </c>
      <c r="C239">
        <v>20</v>
      </c>
      <c r="D239" s="53">
        <v>3200.8468680000001</v>
      </c>
      <c r="E239">
        <v>20210504</v>
      </c>
      <c r="F239">
        <f t="shared" si="27"/>
        <v>2021</v>
      </c>
      <c r="G239">
        <f t="shared" si="28"/>
        <v>5</v>
      </c>
      <c r="H239" s="53">
        <f t="shared" si="23"/>
        <v>5874.9127622754668</v>
      </c>
      <c r="I239" s="53">
        <f t="shared" si="29"/>
        <v>13055.361693945481</v>
      </c>
      <c r="J239" t="s">
        <v>1103</v>
      </c>
      <c r="N239">
        <v>20</v>
      </c>
    </row>
    <row r="240" spans="1:14">
      <c r="A240" t="s">
        <v>1043</v>
      </c>
      <c r="B240" t="s">
        <v>1094</v>
      </c>
      <c r="C240">
        <v>20</v>
      </c>
      <c r="D240" s="53">
        <v>3295.9991880000002</v>
      </c>
      <c r="E240">
        <v>20210504</v>
      </c>
      <c r="F240">
        <f t="shared" si="27"/>
        <v>2021</v>
      </c>
      <c r="G240">
        <f t="shared" si="28"/>
        <v>5</v>
      </c>
      <c r="H240" s="53">
        <f t="shared" si="23"/>
        <v>6049.5576616353064</v>
      </c>
      <c r="I240" s="53">
        <f t="shared" si="29"/>
        <v>13443.461470300681</v>
      </c>
      <c r="J240" t="s">
        <v>1103</v>
      </c>
      <c r="N240">
        <v>20</v>
      </c>
    </row>
    <row r="241" spans="1:14">
      <c r="A241" t="s">
        <v>1044</v>
      </c>
      <c r="B241" t="s">
        <v>1093</v>
      </c>
      <c r="C241">
        <v>20</v>
      </c>
      <c r="D241" s="53">
        <v>3295.9991880000002</v>
      </c>
      <c r="E241">
        <v>20210504</v>
      </c>
      <c r="F241">
        <f t="shared" si="27"/>
        <v>2021</v>
      </c>
      <c r="G241">
        <f t="shared" si="28"/>
        <v>5</v>
      </c>
      <c r="H241" s="53">
        <f t="shared" si="23"/>
        <v>6049.5576616353064</v>
      </c>
      <c r="I241" s="53">
        <f t="shared" si="29"/>
        <v>13443.461470300681</v>
      </c>
      <c r="J241" t="s">
        <v>1103</v>
      </c>
      <c r="N241">
        <v>20</v>
      </c>
    </row>
    <row r="242" spans="1:14">
      <c r="A242" t="s">
        <v>1045</v>
      </c>
      <c r="B242" t="s">
        <v>1095</v>
      </c>
      <c r="C242">
        <v>20</v>
      </c>
      <c r="D242" s="53">
        <v>3438.5077800000004</v>
      </c>
      <c r="E242">
        <v>20210504</v>
      </c>
      <c r="F242">
        <f t="shared" si="27"/>
        <v>2021</v>
      </c>
      <c r="G242">
        <f t="shared" si="28"/>
        <v>5</v>
      </c>
      <c r="H242" s="53">
        <f t="shared" si="23"/>
        <v>6311.1214228526105</v>
      </c>
      <c r="I242" s="53">
        <f t="shared" si="29"/>
        <v>14024.7142730058</v>
      </c>
      <c r="J242" t="s">
        <v>1103</v>
      </c>
      <c r="N242">
        <v>20</v>
      </c>
    </row>
    <row r="243" spans="1:14">
      <c r="A243" t="s">
        <v>1046</v>
      </c>
      <c r="B243" t="s">
        <v>1096</v>
      </c>
      <c r="C243">
        <v>20</v>
      </c>
      <c r="D243" s="53">
        <v>3466.8798120000001</v>
      </c>
      <c r="E243">
        <v>20210504</v>
      </c>
      <c r="F243">
        <f t="shared" si="27"/>
        <v>2021</v>
      </c>
      <c r="G243">
        <f t="shared" si="28"/>
        <v>5</v>
      </c>
      <c r="H243" s="53">
        <f t="shared" si="23"/>
        <v>6363.1961455001938</v>
      </c>
      <c r="I243" s="53">
        <f t="shared" si="29"/>
        <v>14140.435878889319</v>
      </c>
      <c r="J243" t="s">
        <v>1103</v>
      </c>
      <c r="N243">
        <v>20</v>
      </c>
    </row>
    <row r="244" spans="1:14">
      <c r="A244" t="s">
        <v>302</v>
      </c>
      <c r="B244" t="s">
        <v>428</v>
      </c>
      <c r="C244">
        <v>20</v>
      </c>
      <c r="D244" s="53">
        <v>94.201164000000006</v>
      </c>
      <c r="E244">
        <v>20210504</v>
      </c>
      <c r="F244">
        <f t="shared" si="27"/>
        <v>2021</v>
      </c>
      <c r="G244">
        <f t="shared" si="28"/>
        <v>5</v>
      </c>
      <c r="H244" s="53">
        <f t="shared" si="23"/>
        <v>172.89912433411803</v>
      </c>
      <c r="I244" s="53">
        <f t="shared" si="29"/>
        <v>384.22027629804006</v>
      </c>
      <c r="J244" t="s">
        <v>649</v>
      </c>
      <c r="N244">
        <v>5</v>
      </c>
    </row>
    <row r="245" spans="1:14">
      <c r="A245" t="s">
        <v>303</v>
      </c>
      <c r="B245" t="s">
        <v>430</v>
      </c>
      <c r="C245">
        <v>20</v>
      </c>
      <c r="D245" s="53">
        <v>281.88097200000004</v>
      </c>
      <c r="E245">
        <v>20210504</v>
      </c>
      <c r="F245">
        <f t="shared" si="27"/>
        <v>2021</v>
      </c>
      <c r="G245">
        <f t="shared" si="28"/>
        <v>5</v>
      </c>
      <c r="H245" s="53">
        <f t="shared" si="23"/>
        <v>517.37124209261401</v>
      </c>
      <c r="I245" s="53">
        <f t="shared" si="29"/>
        <v>1149.7138713169199</v>
      </c>
      <c r="J245" t="s">
        <v>649</v>
      </c>
      <c r="N245">
        <v>5</v>
      </c>
    </row>
    <row r="246" spans="1:14">
      <c r="A246" t="s">
        <v>358</v>
      </c>
      <c r="B246" t="s">
        <v>427</v>
      </c>
      <c r="C246">
        <v>20</v>
      </c>
      <c r="D246" s="53">
        <v>71.817948000000001</v>
      </c>
      <c r="E246">
        <v>20210504</v>
      </c>
      <c r="F246">
        <f t="shared" si="27"/>
        <v>2021</v>
      </c>
      <c r="G246">
        <f t="shared" si="28"/>
        <v>5</v>
      </c>
      <c r="H246" s="53">
        <f t="shared" si="23"/>
        <v>131.81642129892603</v>
      </c>
      <c r="I246" s="53">
        <f t="shared" si="29"/>
        <v>292.92538066428006</v>
      </c>
      <c r="J246" t="s">
        <v>649</v>
      </c>
      <c r="N246">
        <v>5</v>
      </c>
    </row>
    <row r="247" spans="1:14">
      <c r="A247" t="s">
        <v>359</v>
      </c>
      <c r="B247" t="s">
        <v>429</v>
      </c>
      <c r="C247">
        <v>20</v>
      </c>
      <c r="D247" s="53">
        <v>297.83041199999997</v>
      </c>
      <c r="E247">
        <v>20210504</v>
      </c>
      <c r="F247">
        <f t="shared" si="27"/>
        <v>2021</v>
      </c>
      <c r="G247">
        <f t="shared" si="28"/>
        <v>5</v>
      </c>
      <c r="H247" s="53">
        <f t="shared" si="23"/>
        <v>546.64523502989391</v>
      </c>
      <c r="I247" s="53">
        <f t="shared" si="29"/>
        <v>1214.7671889553199</v>
      </c>
      <c r="J247" t="s">
        <v>649</v>
      </c>
      <c r="N247">
        <v>5</v>
      </c>
    </row>
    <row r="248" spans="1:14">
      <c r="A248" t="s">
        <v>1047</v>
      </c>
      <c r="B248" t="s">
        <v>1097</v>
      </c>
      <c r="C248">
        <v>20</v>
      </c>
      <c r="D248" s="53">
        <v>29.052864000000003</v>
      </c>
      <c r="E248">
        <v>20210504</v>
      </c>
      <c r="F248">
        <f t="shared" si="27"/>
        <v>2021</v>
      </c>
      <c r="G248">
        <f t="shared" si="28"/>
        <v>5</v>
      </c>
      <c r="H248" s="53">
        <f t="shared" si="23"/>
        <v>53.324338380768005</v>
      </c>
      <c r="I248" s="53">
        <f t="shared" si="29"/>
        <v>118.49852973504001</v>
      </c>
      <c r="J248" t="s">
        <v>649</v>
      </c>
      <c r="N248">
        <v>5</v>
      </c>
    </row>
    <row r="249" spans="1:14">
      <c r="A249" t="s">
        <v>1048</v>
      </c>
      <c r="B249" t="s">
        <v>1098</v>
      </c>
      <c r="C249">
        <v>20</v>
      </c>
      <c r="D249" s="53">
        <v>43.093620000000001</v>
      </c>
      <c r="E249">
        <v>20210504</v>
      </c>
      <c r="F249">
        <f t="shared" si="27"/>
        <v>2021</v>
      </c>
      <c r="G249">
        <f t="shared" si="28"/>
        <v>5</v>
      </c>
      <c r="H249" s="53">
        <f t="shared" si="23"/>
        <v>79.095085941690016</v>
      </c>
      <c r="I249" s="53">
        <f t="shared" si="29"/>
        <v>175.76685764820004</v>
      </c>
      <c r="J249" t="s">
        <v>649</v>
      </c>
      <c r="N249">
        <v>5</v>
      </c>
    </row>
    <row r="250" spans="1:14">
      <c r="A250" t="s">
        <v>1049</v>
      </c>
      <c r="B250" t="s">
        <v>1099</v>
      </c>
      <c r="C250">
        <v>20</v>
      </c>
      <c r="D250" s="53">
        <v>41.643935999999997</v>
      </c>
      <c r="E250">
        <v>20210504</v>
      </c>
      <c r="F250">
        <f t="shared" si="27"/>
        <v>2021</v>
      </c>
      <c r="G250">
        <f t="shared" si="28"/>
        <v>5</v>
      </c>
      <c r="H250" s="53">
        <f t="shared" si="23"/>
        <v>76.43430041083198</v>
      </c>
      <c r="I250" s="53">
        <f t="shared" si="29"/>
        <v>169.85400091295995</v>
      </c>
      <c r="J250" t="s">
        <v>649</v>
      </c>
      <c r="N250">
        <v>5</v>
      </c>
    </row>
    <row r="251" spans="1:14">
      <c r="A251" t="s">
        <v>1047</v>
      </c>
      <c r="B251" t="s">
        <v>1097</v>
      </c>
      <c r="C251">
        <v>20</v>
      </c>
      <c r="D251" s="53">
        <v>29.052864000000003</v>
      </c>
      <c r="E251">
        <v>20210504</v>
      </c>
      <c r="F251">
        <f t="shared" si="27"/>
        <v>2021</v>
      </c>
      <c r="G251">
        <f t="shared" si="28"/>
        <v>5</v>
      </c>
      <c r="H251" s="53">
        <f t="shared" si="23"/>
        <v>53.324338380768005</v>
      </c>
      <c r="I251" s="53">
        <f t="shared" si="29"/>
        <v>118.49852973504001</v>
      </c>
      <c r="J251" t="s">
        <v>649</v>
      </c>
      <c r="N251">
        <v>5</v>
      </c>
    </row>
    <row r="252" spans="1:14">
      <c r="A252" t="s">
        <v>1048</v>
      </c>
      <c r="B252" t="s">
        <v>1098</v>
      </c>
      <c r="C252">
        <v>20</v>
      </c>
      <c r="D252" s="53">
        <v>43.093620000000001</v>
      </c>
      <c r="E252">
        <v>20210504</v>
      </c>
      <c r="F252">
        <f t="shared" si="27"/>
        <v>2021</v>
      </c>
      <c r="G252">
        <f t="shared" si="28"/>
        <v>5</v>
      </c>
      <c r="H252" s="53">
        <f t="shared" si="23"/>
        <v>79.095085941690016</v>
      </c>
      <c r="I252" s="53">
        <f t="shared" si="29"/>
        <v>175.76685764820004</v>
      </c>
      <c r="J252" t="s">
        <v>649</v>
      </c>
      <c r="N252">
        <v>5</v>
      </c>
    </row>
    <row r="253" spans="1:14">
      <c r="A253" t="s">
        <v>1049</v>
      </c>
      <c r="B253" t="s">
        <v>1099</v>
      </c>
      <c r="C253">
        <v>20</v>
      </c>
      <c r="D253" s="53">
        <v>41.643935999999997</v>
      </c>
      <c r="E253">
        <v>20210504</v>
      </c>
      <c r="F253">
        <f t="shared" si="27"/>
        <v>2021</v>
      </c>
      <c r="G253">
        <f t="shared" si="28"/>
        <v>5</v>
      </c>
      <c r="H253" s="53">
        <f t="shared" si="23"/>
        <v>76.43430041083198</v>
      </c>
      <c r="I253" s="53">
        <f t="shared" si="29"/>
        <v>169.85400091295995</v>
      </c>
      <c r="J253" t="s">
        <v>649</v>
      </c>
      <c r="N253">
        <v>5</v>
      </c>
    </row>
    <row r="254" spans="1:14">
      <c r="A254" t="s">
        <v>1050</v>
      </c>
      <c r="B254" t="s">
        <v>1100</v>
      </c>
      <c r="C254">
        <v>20</v>
      </c>
      <c r="D254" s="53">
        <v>25.276968</v>
      </c>
      <c r="E254">
        <v>20210504</v>
      </c>
      <c r="F254">
        <f t="shared" si="27"/>
        <v>2021</v>
      </c>
      <c r="G254">
        <f t="shared" si="28"/>
        <v>5</v>
      </c>
      <c r="H254" s="53">
        <f t="shared" si="23"/>
        <v>46.393966352916003</v>
      </c>
      <c r="I254" s="53">
        <f t="shared" si="29"/>
        <v>103.09770300648</v>
      </c>
      <c r="J254" t="s">
        <v>649</v>
      </c>
      <c r="N254">
        <v>5</v>
      </c>
    </row>
    <row r="255" spans="1:14">
      <c r="A255" t="s">
        <v>1051</v>
      </c>
      <c r="B255" t="s">
        <v>1101</v>
      </c>
      <c r="C255">
        <v>20</v>
      </c>
      <c r="D255" s="53">
        <v>44.724960000000003</v>
      </c>
      <c r="E255">
        <v>20210504</v>
      </c>
      <c r="F255">
        <f t="shared" si="27"/>
        <v>2021</v>
      </c>
      <c r="G255">
        <f t="shared" si="28"/>
        <v>5</v>
      </c>
      <c r="H255" s="53">
        <f t="shared" si="23"/>
        <v>82.089287345520006</v>
      </c>
      <c r="I255" s="53">
        <f t="shared" si="29"/>
        <v>182.42063854560001</v>
      </c>
      <c r="J255" t="s">
        <v>649</v>
      </c>
      <c r="N255">
        <v>5</v>
      </c>
    </row>
    <row r="256" spans="1:14">
      <c r="A256" t="s">
        <v>1052</v>
      </c>
      <c r="B256" t="s">
        <v>1102</v>
      </c>
      <c r="C256">
        <v>20</v>
      </c>
      <c r="D256" s="53">
        <v>39.755016000000005</v>
      </c>
      <c r="E256">
        <v>20210504</v>
      </c>
      <c r="F256">
        <f t="shared" si="27"/>
        <v>2021</v>
      </c>
      <c r="G256">
        <f t="shared" si="28"/>
        <v>5</v>
      </c>
      <c r="H256" s="53">
        <f t="shared" si="23"/>
        <v>72.967330364292025</v>
      </c>
      <c r="I256" s="53">
        <f t="shared" si="29"/>
        <v>162.14962303176006</v>
      </c>
      <c r="J256" t="s">
        <v>649</v>
      </c>
      <c r="N256">
        <v>5</v>
      </c>
    </row>
    <row r="257" spans="1:14">
      <c r="A257" t="s">
        <v>2162</v>
      </c>
      <c r="B257" t="s">
        <v>1135</v>
      </c>
      <c r="C257" s="13">
        <v>20</v>
      </c>
      <c r="D257" s="93">
        <v>187.248672</v>
      </c>
      <c r="E257">
        <v>20210504</v>
      </c>
      <c r="F257">
        <f t="shared" si="27"/>
        <v>2021</v>
      </c>
      <c r="G257">
        <f>VALUE(RIGHT(LEFT(E257,6),2))</f>
        <v>5</v>
      </c>
      <c r="H257" s="53">
        <f t="shared" si="23"/>
        <v>343.68080018126403</v>
      </c>
      <c r="I257" s="53">
        <f t="shared" si="29"/>
        <v>763.73511151392006</v>
      </c>
      <c r="J257" t="s">
        <v>649</v>
      </c>
      <c r="N257">
        <v>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0AC63-8B44-40E0-8A2B-1E9BB334C079}">
  <sheetPr codeName="Feuil2">
    <pageSetUpPr fitToPage="1"/>
  </sheetPr>
  <dimension ref="A1:Q39"/>
  <sheetViews>
    <sheetView tabSelected="1" zoomScale="130" zoomScaleNormal="130" workbookViewId="0">
      <selection activeCell="E20" activeCellId="1" sqref="E19:J19 E20:J20"/>
    </sheetView>
  </sheetViews>
  <sheetFormatPr baseColWidth="10" defaultColWidth="0" defaultRowHeight="15" zeroHeight="1"/>
  <cols>
    <col min="1" max="1" width="2" customWidth="1"/>
    <col min="2" max="2" width="10.28515625" customWidth="1"/>
    <col min="3" max="3" width="10.42578125" customWidth="1"/>
    <col min="4" max="4" width="14.5703125" customWidth="1"/>
    <col min="5" max="5" width="11.7109375" customWidth="1"/>
    <col min="6" max="7" width="8.42578125" customWidth="1"/>
    <col min="8" max="8" width="5.28515625" customWidth="1"/>
    <col min="9" max="9" width="18.85546875" customWidth="1"/>
    <col min="10" max="10" width="17.7109375" customWidth="1"/>
    <col min="11" max="11" width="1.7109375" customWidth="1"/>
    <col min="12" max="12" width="1.5703125" hidden="1" customWidth="1"/>
    <col min="13" max="13" width="10.7109375" hidden="1" customWidth="1"/>
    <col min="14" max="14" width="11.28515625" hidden="1" customWidth="1"/>
  </cols>
  <sheetData>
    <row r="1" spans="1:11" ht="30" customHeight="1">
      <c r="A1" s="104"/>
      <c r="B1" s="7"/>
      <c r="C1" s="7"/>
      <c r="D1" s="174" t="s">
        <v>1685</v>
      </c>
      <c r="E1" s="174"/>
      <c r="F1" s="174"/>
      <c r="G1" s="174"/>
      <c r="H1" s="174"/>
      <c r="I1" s="174"/>
      <c r="J1" s="174"/>
      <c r="K1" s="113"/>
    </row>
    <row r="2" spans="1:11" ht="16.149999999999999" customHeight="1">
      <c r="A2" s="105"/>
      <c r="B2" s="8"/>
      <c r="C2" s="101"/>
      <c r="D2" s="175" t="str">
        <f>INDEX(Translation,MATCH("Designation",Tr_Index,0),MATCH(User_Language,Language,0))</f>
        <v>Designation</v>
      </c>
      <c r="E2" s="176"/>
      <c r="F2" s="177"/>
      <c r="G2" s="150" t="s">
        <v>2362</v>
      </c>
      <c r="H2" s="151"/>
      <c r="I2" s="152"/>
      <c r="J2" s="48" t="str">
        <f>Test_Designation</f>
        <v>VALIDE</v>
      </c>
      <c r="K2" s="106"/>
    </row>
    <row r="3" spans="1:11" ht="6" customHeight="1">
      <c r="A3" s="105"/>
      <c r="B3" s="8"/>
      <c r="C3" s="8"/>
      <c r="D3" s="8"/>
      <c r="E3" s="8"/>
      <c r="G3" s="10"/>
      <c r="H3" s="10"/>
      <c r="I3" s="10"/>
      <c r="J3" s="10"/>
      <c r="K3" s="106"/>
    </row>
    <row r="4" spans="1:11" ht="18.75">
      <c r="A4" s="105"/>
      <c r="B4" s="8"/>
      <c r="C4" s="101"/>
      <c r="D4" s="175" t="str">
        <f>INDEX(Translation,MATCH("Configuration",Tr_Index,0),MATCH(User_Language,Language,0))</f>
        <v>Configuration</v>
      </c>
      <c r="E4" s="176"/>
      <c r="F4" s="177"/>
      <c r="G4" s="163" t="str">
        <f>INDEX(Translation,MATCH("Select product configuration",Tr_Index,0),MATCH(User_Language,Language,0))</f>
        <v>Select product configuration</v>
      </c>
      <c r="H4" s="164"/>
      <c r="I4" s="165"/>
      <c r="J4" s="81" t="str">
        <f t="array" ref="J4">IF(OR(J5:J10="O"),"NOT VALIDE","VALIDE")</f>
        <v>VALIDE</v>
      </c>
      <c r="K4" s="39"/>
    </row>
    <row r="5" spans="1:11" ht="17.25" customHeight="1">
      <c r="A5" s="105"/>
      <c r="B5" s="8"/>
      <c r="C5" s="8"/>
      <c r="D5" s="169" t="str">
        <f>INDEX(Translation,MATCH("Pump technology",Tr_Index,0),MATCH(User_Language,Language,0))</f>
        <v>Pump technology</v>
      </c>
      <c r="E5" s="170"/>
      <c r="F5" s="170"/>
      <c r="G5" s="8"/>
      <c r="H5" s="8"/>
      <c r="I5" s="8"/>
      <c r="J5" s="82" t="str">
        <f>IF(INDEX(Scroll_Techno,Choice_Techno)&lt;&gt;"","P","O")</f>
        <v>P</v>
      </c>
      <c r="K5" s="106"/>
    </row>
    <row r="6" spans="1:11" ht="17.25" customHeight="1">
      <c r="A6" s="105"/>
      <c r="B6" s="8"/>
      <c r="C6" s="8"/>
      <c r="D6" s="169" t="str">
        <f>INDEX(Translation,MATCH("Pump displacment [cc]",Tr_Index,0),MATCH(User_Language,Language,0))</f>
        <v>Pump displacment [cc]</v>
      </c>
      <c r="E6" s="170"/>
      <c r="F6" s="170"/>
      <c r="G6" s="8"/>
      <c r="H6" s="8"/>
      <c r="I6" s="8"/>
      <c r="J6" s="82" t="str">
        <f>IF(INDEX(Scroll_Disp,Choice_Disp)&lt;&gt;"","P","O")</f>
        <v>P</v>
      </c>
      <c r="K6" s="106"/>
    </row>
    <row r="7" spans="1:11" ht="17.25" customHeight="1">
      <c r="A7" s="105"/>
      <c r="B7" s="8"/>
      <c r="C7" s="8"/>
      <c r="D7" s="169" t="str">
        <f>INDEX(Translation,MATCH("Motor",Tr_Index,0),MATCH(User_Language,Language,0))</f>
        <v>Motor</v>
      </c>
      <c r="E7" s="170"/>
      <c r="F7" s="170"/>
      <c r="G7" s="8"/>
      <c r="H7" s="8"/>
      <c r="I7" s="8"/>
      <c r="J7" s="82" t="str">
        <f>IF(INDEX(Scroll_Motor,Choice_Motor)&lt;&gt;"","P","O")</f>
        <v>P</v>
      </c>
      <c r="K7" s="106"/>
    </row>
    <row r="8" spans="1:11" ht="17.25" customHeight="1">
      <c r="A8" s="105"/>
      <c r="B8" s="8"/>
      <c r="C8" s="8"/>
      <c r="D8" s="169" t="str">
        <f>INDEX(Translation,MATCH("Material",Tr_Index,0),MATCH(User_Language,Language,0))</f>
        <v>Material</v>
      </c>
      <c r="E8" s="170"/>
      <c r="F8" s="170"/>
      <c r="G8" s="8"/>
      <c r="H8" s="8"/>
      <c r="I8" s="8"/>
      <c r="J8" s="82" t="str">
        <f>IF(INDEX(Scroll_Mat,Choice_Mat)&lt;&gt;"","P","O")</f>
        <v>P</v>
      </c>
      <c r="K8" s="106"/>
    </row>
    <row r="9" spans="1:11" ht="17.25" customHeight="1">
      <c r="A9" s="105"/>
      <c r="B9" s="8"/>
      <c r="C9" s="8"/>
      <c r="D9" s="169" t="str">
        <f>INDEX(Translation,MATCH("Foot / Connection Size",Tr_Index,0),MATCH(User_Language,Language,0))</f>
        <v>Foot / Connection Size</v>
      </c>
      <c r="E9" s="170"/>
      <c r="F9" s="170"/>
      <c r="G9" s="8"/>
      <c r="H9" s="8"/>
      <c r="I9" s="8"/>
      <c r="J9" s="82" t="str">
        <f>IF(INDEX(Scroll_Foot,Choice_Foot)&lt;&gt;"","P","O")</f>
        <v>P</v>
      </c>
      <c r="K9" s="106"/>
    </row>
    <row r="10" spans="1:11" ht="16.899999999999999" customHeight="1">
      <c r="A10" s="105"/>
      <c r="B10" s="8"/>
      <c r="C10" s="8"/>
      <c r="D10" s="169" t="str">
        <f>INDEX(Translation,MATCH("Seal Pack (Static Seal)",Tr_Index,0),MATCH(User_Language,Language,0))</f>
        <v>Seal Pack (Static Seal)</v>
      </c>
      <c r="E10" s="170"/>
      <c r="F10" s="170"/>
      <c r="G10" s="8"/>
      <c r="H10" s="8"/>
      <c r="I10" s="8"/>
      <c r="J10" s="82" t="str">
        <f>IF(INDEX(Scroll_Seal,Choice_Seal)&lt;&gt;"","P","O")</f>
        <v>P</v>
      </c>
      <c r="K10" s="106"/>
    </row>
    <row r="11" spans="1:11" ht="7.15" customHeight="1">
      <c r="A11" s="105"/>
      <c r="B11" s="8"/>
      <c r="C11" s="8"/>
      <c r="D11" s="102"/>
      <c r="E11" s="10"/>
      <c r="F11" s="103"/>
      <c r="G11" s="10"/>
      <c r="H11" s="10"/>
      <c r="I11" s="10"/>
      <c r="J11" s="40"/>
      <c r="K11" s="106"/>
    </row>
    <row r="12" spans="1:1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1"/>
    </row>
    <row r="13" spans="1:11">
      <c r="A13" s="104"/>
      <c r="B13" s="7"/>
      <c r="C13" s="7"/>
      <c r="D13" s="7"/>
      <c r="E13" s="7"/>
      <c r="F13" s="7"/>
      <c r="G13" s="7"/>
      <c r="H13" s="7"/>
      <c r="I13" s="7"/>
      <c r="J13" s="7"/>
      <c r="K13" s="113"/>
    </row>
    <row r="14" spans="1:11">
      <c r="A14" s="105"/>
      <c r="B14" s="160" t="str">
        <f>INDEX(Translation,MATCH("Location",Tr_Index,0),MATCH(User_Language,Language,0))</f>
        <v>Location</v>
      </c>
      <c r="C14" s="162"/>
      <c r="D14" s="8"/>
      <c r="E14" s="8"/>
      <c r="F14" s="8"/>
      <c r="G14" s="8"/>
      <c r="H14" s="8"/>
      <c r="I14" s="8"/>
      <c r="J14" s="8"/>
      <c r="K14" s="106"/>
    </row>
    <row r="15" spans="1:11">
      <c r="A15" s="105"/>
      <c r="B15" s="8"/>
      <c r="C15" s="8"/>
      <c r="D15" s="8"/>
      <c r="E15" s="8"/>
      <c r="F15" s="8"/>
      <c r="G15" s="8"/>
      <c r="H15" s="8"/>
      <c r="I15" s="8"/>
      <c r="J15" s="8"/>
      <c r="K15" s="106"/>
    </row>
    <row r="16" spans="1:11">
      <c r="A16" s="105"/>
      <c r="B16" s="77" t="str">
        <f>INDEX(Translation,MATCH("Product",Tr_Index,0),MATCH(User_Language,Language,0))</f>
        <v>Product</v>
      </c>
      <c r="C16" s="21" t="s">
        <v>37</v>
      </c>
      <c r="D16" s="110" t="s">
        <v>28</v>
      </c>
      <c r="E16" s="110" t="s">
        <v>14</v>
      </c>
      <c r="F16" s="109" t="s">
        <v>736</v>
      </c>
      <c r="G16" s="110" t="s">
        <v>737</v>
      </c>
      <c r="H16" s="110" t="s">
        <v>738</v>
      </c>
      <c r="I16" s="171" t="str">
        <f>INDEX(Translation,MATCH("Configuration Available?",Tr_Index,0),MATCH(User_Language,Language,0))</f>
        <v>Configuration Available?</v>
      </c>
      <c r="J16" s="171"/>
      <c r="K16" s="22"/>
    </row>
    <row r="17" spans="1:17" ht="15.75">
      <c r="A17" s="105"/>
      <c r="B17" s="107" t="s">
        <v>502</v>
      </c>
      <c r="C17" s="4" t="str">
        <f>IF(Entry_Choice=2,Designation_Techno,INDEX(List_Techno,Choice_Techno))</f>
        <v>2B</v>
      </c>
      <c r="D17" s="5" t="str">
        <f>IF(Entry_Choice=2,Designation_Disp,INDEX(List_Disp,Choice_Disp))</f>
        <v>0588</v>
      </c>
      <c r="E17" s="6" t="str">
        <f>IF(Entry_Choice=2,Designation_Motor,INDEX(List_Motor,Choice_Motor))</f>
        <v>70</v>
      </c>
      <c r="F17" s="76" t="str">
        <f>IF(Entry_Choice=2,Designation_Mat,INDEX(List_Mat,Choice_Mat))</f>
        <v>CS</v>
      </c>
      <c r="G17" s="4" t="str">
        <f>IF(Entry_Choice=2,Designation_Foot,INDEX(List_Foot,Choice_Foot))</f>
        <v>WM</v>
      </c>
      <c r="H17" s="4" t="str">
        <f>IF(Entry_Choice=2,Designation_Seal,INDEX(List_Seal,Choice_Seal))</f>
        <v>03</v>
      </c>
      <c r="I17" s="172" t="str">
        <f t="array" ref="I17">IF(OR(
    C17:H17="",
    C17:H17="ERROR",
    ISERROR(MATCH(User_Techno&amp;User_Disp&amp;User_Mot,Flange_Techno&amp;Flange_Disp&amp;Flange_Motor,0)),
    ISERROR(MATCH(User_Techno&amp;User_Disp&amp;User_Mat&amp;User_Foot,Body_Techno&amp;Body_Disp&amp;Body_Mat&amp;Body_Foot,0))
),"NO","YES")</f>
        <v>YES</v>
      </c>
      <c r="J17" s="173"/>
      <c r="K17" s="20"/>
    </row>
    <row r="18" spans="1:17">
      <c r="A18" s="105"/>
      <c r="B18" s="7"/>
      <c r="C18" s="7"/>
      <c r="D18" s="7"/>
      <c r="E18" s="7"/>
      <c r="F18" s="7"/>
      <c r="G18" s="7"/>
      <c r="H18" s="7"/>
      <c r="I18" s="7"/>
      <c r="J18" s="7"/>
      <c r="K18" s="106"/>
    </row>
    <row r="19" spans="1:17" ht="15.75" customHeight="1">
      <c r="A19" s="105"/>
      <c r="B19" s="145" t="str">
        <f>INDEX(Translation,MATCH("MOVEX Proposed Code",Tr_Index,0),MATCH(User_Language,Language,0))</f>
        <v>MOVEX Proposed Code</v>
      </c>
      <c r="C19" s="146"/>
      <c r="D19" s="147"/>
      <c r="E19" s="134" t="str">
        <f t="array" ref="E19">IF(Test="YES",
       IFERROR(
                           INDEX('Tarif 2027'!A:A,
                                        MATCH("#"&amp;'REXSON Pump configurator'!E20,'Tarif 2027'!C:C,0)),
                           INDEX(Techno_Movex_Digit,MATCH(User_Techno,Techno_Code,0))
                                         &amp;INDEX(Motor_Movex_Digit,MATCH(User_Mot,Motor_Code,0))
                                        &amp;INDEX(Disp_Movex_Digit,MATCH(User_Disp,Disp_Code,0))
                                        &amp;INDEX(Mat_Movex_Digit,MATCH(User_Mat,Mat_Code,0))
                                        &amp;INDEX(Seal_Movex_Digit,MATCH(User_Seal,Seal_Code,0))
                                        &amp;INDEX(Body_Foot_Movex_Digit,
                           MATCH(User_Techno&amp;User_Disp&amp;User_Mat&amp;User_Foot,Body_Techno&amp;Body_Disp&amp;Body_Mat&amp;Body_Foot,0))
                           &amp;"000"),
    "")</f>
        <v>61450588131000</v>
      </c>
      <c r="F19" s="135"/>
      <c r="G19" s="135"/>
      <c r="H19" s="135"/>
      <c r="I19" s="135"/>
      <c r="J19" s="136"/>
      <c r="K19" s="106"/>
      <c r="N19" s="84"/>
      <c r="O19" s="84"/>
      <c r="P19" s="86"/>
      <c r="Q19" s="86"/>
    </row>
    <row r="20" spans="1:17" ht="15.75" customHeight="1">
      <c r="A20" s="105"/>
      <c r="B20" s="145" t="str">
        <f>INDEX(Translation,MATCH("Designation",Tr_Index,0),MATCH(User_Language,Language,0))</f>
        <v>Designation</v>
      </c>
      <c r="C20" s="146"/>
      <c r="D20" s="147"/>
      <c r="E20" s="131" t="str">
        <f>IF(Test="YES","REX"&amp;User_Techno&amp;User_Disp&amp;"-"&amp;User_Mot&amp;"-"&amp;User_Mat&amp;"-"&amp;User_Foot&amp;"-"&amp;User_Seal,"")</f>
        <v>REX2B0588-70-CS-WM-03</v>
      </c>
      <c r="F20" s="132"/>
      <c r="G20" s="132"/>
      <c r="H20" s="132"/>
      <c r="I20" s="132"/>
      <c r="J20" s="133"/>
      <c r="K20" s="106"/>
      <c r="N20" s="84"/>
      <c r="O20" s="84"/>
      <c r="P20" s="86"/>
      <c r="Q20" s="86"/>
    </row>
    <row r="21" spans="1:17">
      <c r="A21" s="72"/>
      <c r="B21" s="137" t="str">
        <f>INDEX(Translation,MATCH("Commercial Designation",Tr_Index,0),MATCH(User_Language,Language,0))</f>
        <v>Commercial Designation</v>
      </c>
      <c r="C21" s="138"/>
      <c r="D21" s="47" t="s">
        <v>587</v>
      </c>
      <c r="E21" s="27" t="str">
        <f t="array" ref="E21">IF(Test="YES",INDEX(Techno_GB,MATCH(User_Techno,Techno_Code,0))&amp;" "&amp;INDEX(Flange_GB,MATCH(User_Techno&amp;User_Disp&amp;User_Mot,Flange_Techno&amp;Flange_Disp&amp;Flange_Motor,0))&amp;" "&amp;VALUE(User_Disp)&amp;"CC "&amp;INDEX(Mat_GB,MATCH(User_Mat,Mat_Code,0))&amp;" "&amp;INDEX(Body_Foot_GB,MATCH(User_Techno&amp;User_Disp&amp;User_Mat&amp;User_Foot,Body_Techno&amp;Body_Disp&amp;Body_Mat&amp;Body_Foot,0))&amp;" "&amp;INDEX(Seal_GB,MATCH(User_Seal,Seal_Code,0)),"")</f>
        <v>REXSON 2 BALLS PUMP 18/1 588CC CS WALL S03</v>
      </c>
      <c r="F21" s="28"/>
      <c r="G21" s="28"/>
      <c r="H21" s="28"/>
      <c r="I21" s="28"/>
      <c r="J21" s="29"/>
      <c r="K21" s="106"/>
      <c r="N21" s="84"/>
      <c r="O21" s="84"/>
      <c r="P21" s="86"/>
      <c r="Q21" s="86"/>
    </row>
    <row r="22" spans="1:17">
      <c r="A22" s="105"/>
      <c r="B22" s="139"/>
      <c r="C22" s="140"/>
      <c r="D22" s="47" t="s">
        <v>588</v>
      </c>
      <c r="E22" s="27" t="str">
        <f t="array" ref="E22">IF(Test="YES",INDEX(Techno_FR,MATCH(User_Techno,Techno_Code,0))&amp;" "&amp;INDEX(Flange_FR,MATCH(User_Techno&amp;User_Disp&amp;User_Mot,Flange_Techno&amp;Flange_Disp&amp;Flange_Motor,0))&amp;" "&amp;VALUE(User_Disp)&amp;"CC "&amp;INDEX(Mat_FR,MATCH(User_Mat,Mat_Code,0))&amp;" "&amp;INDEX(Body_Foot_FR,MATCH(User_Techno&amp;User_Disp&amp;User_Mat&amp;User_Foot,Body_Techno&amp;Body_Disp&amp;Body_Mat&amp;Body_Foot,0))&amp;" "&amp;INDEX(Seal_FR,MATCH(User_Seal,Seal_Code,0)),"")</f>
        <v>POMPE REXSON 2 BILLES 18/1 588CC ACIER MURALE J03</v>
      </c>
      <c r="F22" s="28"/>
      <c r="G22" s="28"/>
      <c r="H22" s="28"/>
      <c r="I22" s="28"/>
      <c r="J22" s="29"/>
      <c r="K22" s="106"/>
      <c r="N22" s="84"/>
      <c r="O22" s="84"/>
      <c r="P22" s="86"/>
      <c r="Q22" s="86"/>
    </row>
    <row r="23" spans="1:17" hidden="1">
      <c r="A23" s="105"/>
      <c r="B23" s="45"/>
      <c r="C23" s="46"/>
      <c r="D23" s="37"/>
      <c r="E23" s="36"/>
      <c r="F23" s="36"/>
      <c r="G23" s="28"/>
      <c r="H23" s="12"/>
      <c r="I23" s="12"/>
      <c r="J23" s="12"/>
      <c r="K23" s="106"/>
      <c r="N23" s="84"/>
      <c r="P23" s="85"/>
      <c r="Q23" s="85"/>
    </row>
    <row r="24" spans="1:17" hidden="1">
      <c r="A24" s="72"/>
      <c r="B24" s="143" t="str">
        <f>INDEX(Translation,MATCH("Marketing",Tr_Index,0),MATCH(User_Language,Language,0))</f>
        <v>Marketing</v>
      </c>
      <c r="C24" s="144"/>
      <c r="D24" s="108" t="s">
        <v>181</v>
      </c>
      <c r="E24" s="62" t="s">
        <v>178</v>
      </c>
      <c r="F24" s="148" t="s">
        <v>145</v>
      </c>
      <c r="G24" s="149"/>
      <c r="H24" s="8"/>
      <c r="I24" s="21" t="str">
        <f>INDEX(Translation,MATCH("Delivery (days)",Tr_Index,0),MATCH(User_Language,Language,0))</f>
        <v>Delivery (days)</v>
      </c>
      <c r="J24" s="4">
        <f t="array" ref="J24">IF(Test="YES",IF(OR(AND(H30:H34&lt;&gt;"-"),AND(User_Mot="XX",I31:I34&lt;&gt;"Not available")),MAX(H30:H34),"Not available"),"")</f>
        <v>45</v>
      </c>
      <c r="K24" s="106"/>
    </row>
    <row r="25" spans="1:17" hidden="1">
      <c r="A25" s="26"/>
      <c r="B25" s="156" t="str">
        <f>INDEX(Translation,MATCH("Classification",Tr_Index,0),MATCH(User_Language,Language,0))</f>
        <v>Classification</v>
      </c>
      <c r="C25" s="157"/>
      <c r="D25" s="38" t="str">
        <f t="array" ref="D25">IF(Test="YES",INDEX(Flange_BUAR,MATCH(User_Techno&amp;User_Disp&amp;User_Mot,Flange_Techno&amp;Flange_Disp&amp;Flange_Motor,0)),"")</f>
        <v>FGX</v>
      </c>
      <c r="E25" s="30" t="str">
        <f t="array" ref="E25">IF(Test="YES",INDEX(Flange_ITCL,MATCH(User_Techno&amp;User_Disp&amp;User_Mot,Flange_Techno&amp;Flange_Disp&amp;Flange_Motor,0)),"")</f>
        <v>F200</v>
      </c>
      <c r="F25" s="27" t="str">
        <f t="array" ref="F25">IF(Test="YES",INDEX(Flange_ITGR,MATCH(User_Techno&amp;User_Disp&amp;User_Mot,Flange_Techno&amp;Flange_Disp&amp;Flange_Motor,0)),"")</f>
        <v>F4030310</v>
      </c>
      <c r="G25" s="29"/>
      <c r="H25" s="8"/>
      <c r="I25" s="141" t="str">
        <f>INDEX(Translation,MATCH("Datasheets",Tr_Index,0),MATCH(User_Language,Language,0))</f>
        <v>Datasheets</v>
      </c>
      <c r="J25" s="80" t="str">
        <f ca="1">IFERROR(HYPERLINK(SUBSTITUTE(CELL(
                  "adresse",INDIRECT(ADDRESS(
                              1,1,1,1,INDEX(Motor_Datasheet,MATCH(User_Mot,Motor_Code,0))
                   ))
    ),"'",""), INDEX(Motor_Datasheet,MATCH(User_Mot,Motor_Code,0))&amp;" Datasheet"),"Not available")</f>
        <v>Not available</v>
      </c>
      <c r="K25" s="106"/>
    </row>
    <row r="26" spans="1:17" hidden="1">
      <c r="A26" s="105"/>
      <c r="B26" s="148" t="str">
        <f>INDEX(Translation,MATCH("Customs Code",Tr_Index,0),MATCH(User_Language,Language,0))</f>
        <v>Customs Code</v>
      </c>
      <c r="C26" s="149"/>
      <c r="D26" s="27" t="str">
        <f>IF(Test="YES",INDEX(Motor_Custom,MATCH(User_Mot,Motor_Code,0)),"")</f>
        <v>8413 8100</v>
      </c>
      <c r="E26" s="29"/>
      <c r="F26" s="10"/>
      <c r="G26" s="11"/>
      <c r="H26" s="8"/>
      <c r="I26" s="142"/>
      <c r="J26" s="80" t="str">
        <f t="array" aca="1" ref="J26" ca="1">IFERROR(HYPERLINK(SUBSTITUTE(CELL(
                  "adresse",INDIRECT(ADDRESS(
                              1,1,1,1,INDEX(Pump_Datasheet,MATCH(User_Techno&amp;User_Disp,Pump_Techno&amp;Pump_Disp,0))
                   ))
    ),"'",""), INDEX(Pump_Datasheet,MATCH(User_Techno&amp;User_Disp,Pump_Techno&amp;Pump_Disp,0))&amp;" Datasheet"),"Not available")</f>
        <v>Not available</v>
      </c>
      <c r="K26" s="106"/>
    </row>
    <row r="27" spans="1:17" hidden="1">
      <c r="A27" s="105"/>
      <c r="B27" s="8"/>
      <c r="C27" s="8"/>
      <c r="D27" s="114"/>
      <c r="E27" s="12"/>
      <c r="F27" s="8"/>
      <c r="G27" s="8"/>
      <c r="H27" s="8"/>
      <c r="I27" s="8"/>
      <c r="J27" s="8"/>
      <c r="K27" s="106"/>
    </row>
    <row r="28" spans="1:17" hidden="1">
      <c r="A28" s="105"/>
      <c r="B28" s="160" t="str">
        <f>INDEX(Translation,MATCH("Components",Tr_Index,0),MATCH(User_Language,Language,0))</f>
        <v>Components</v>
      </c>
      <c r="C28" s="161"/>
      <c r="D28" s="161"/>
      <c r="E28" s="161"/>
      <c r="F28" s="161"/>
      <c r="G28" s="161"/>
      <c r="H28" s="161"/>
      <c r="I28" s="161"/>
      <c r="J28" s="162"/>
      <c r="K28" s="106"/>
    </row>
    <row r="29" spans="1:17" hidden="1">
      <c r="A29" s="105"/>
      <c r="B29" s="15" t="str">
        <f>INDEX(Translation,MATCH("Ref",Tr_Index,0),MATCH(User_Language,Language,0))</f>
        <v>Ref</v>
      </c>
      <c r="C29" s="158" t="str">
        <f>INDEX(Translation,MATCH("Code",Tr_Index,0),MATCH(User_Language,Language,0))</f>
        <v>Code</v>
      </c>
      <c r="D29" s="159"/>
      <c r="E29" s="15" t="str">
        <f>INDEX(Translation,MATCH("Check",Tr_Index,0),MATCH(User_Language,Language,0))</f>
        <v>Check</v>
      </c>
      <c r="F29" s="27" t="str">
        <f>INDEX(Translation,MATCH("Price Status",Tr_Index,0),MATCH(User_Language,Language,0))</f>
        <v>Price Status</v>
      </c>
      <c r="G29" s="28"/>
      <c r="H29" s="15" t="str">
        <f>INDEX(Translation,MATCH("CB",Tr_Index,0),MATCH(User_Language,Language,0))</f>
        <v>CB</v>
      </c>
      <c r="I29" s="95" t="str">
        <f>INDEX(Translation,MATCH("Subs Price",Tr_Index,0),MATCH(User_Language,Language,0))&amp;" ("&amp;User_Currency&amp;")"</f>
        <v>Subs Price (EUR)</v>
      </c>
      <c r="J29" s="112" t="str">
        <f>INDEX(Translation,MATCH("Price List",Tr_Index,0),MATCH(User_Language,Language,0))&amp;" ("&amp;User_Currency&amp;")"</f>
        <v>Price List (EUR)</v>
      </c>
      <c r="K29" s="106"/>
    </row>
    <row r="30" spans="1:17" ht="18.75" hidden="1" customHeight="1">
      <c r="A30" s="105"/>
      <c r="B30" s="16" t="str">
        <f>INDEX(Translation,MATCH("Pump",Tr_Index,0),MATCH(User_Language,Language,0))</f>
        <v>Pump</v>
      </c>
      <c r="C30" s="19" t="str">
        <f t="array" ref="C30">IF(Test="YES",IFERROR(INDEX(Body_Code_Movex,MATCH(User_Techno&amp;User_Disp&amp;User_Mat&amp;User_Foot,Body_Techno&amp;Body_Disp&amp;Body_Mat&amp;Body_Foot,0)),"Do not exist"),"")</f>
        <v>1051760100/</v>
      </c>
      <c r="D30" s="113"/>
      <c r="E30" s="34" t="str">
        <f>IF(AND(C30&lt;&gt;"Do not exist",F30&lt;&gt;"Obsolete"),"P","O")</f>
        <v>P</v>
      </c>
      <c r="F30" s="104" t="str">
        <f>IFERROR(IF(C30&lt;&gt;"not used",IF(INDEX('Price&amp;Delay'!$C:$C,MATCH(C30,'Price&amp;Delay'!$A:$A,0))="","Not in MOVEX",IF(INDEX('Price&amp;Delay'!$C:$C,MATCH(C30,'Price&amp;Delay'!$A:$A,0))&lt;&gt;20,"Obsolete","Available")),"not used"),"Not on liste price")</f>
        <v>Available</v>
      </c>
      <c r="G30" s="7"/>
      <c r="H30" s="57">
        <f>IF(F30="Available",INDEX('Price&amp;Delay'!$N:$N,MATCH('REXSON Pump configurator'!C30,'Price&amp;Delay'!$A:$A,0)),IF(F30="not used",0,"-"))</f>
        <v>45</v>
      </c>
      <c r="I30" s="97">
        <f>IF(F30="Available",ROUNDUP(INDEX('Price&amp;Delay'!$H:$H,MATCH('REXSON Pump configurator'!C30,'Price&amp;Delay'!$A:$A,0))*User_Coef,0),IF(F30="not used",0,"-"))</f>
        <v>2026</v>
      </c>
      <c r="J30" s="97">
        <f>IF(F30="Available",ROUNDUP(INDEX('Price&amp;Delay'!$I:$I,MATCH('REXSON Pump configurator'!C30,'Price&amp;Delay'!$A:$A,0))*User_Coef,0),IF(F30="not used",0,"-"))</f>
        <v>4502</v>
      </c>
      <c r="K30" s="106"/>
      <c r="M30" s="83"/>
    </row>
    <row r="31" spans="1:17" ht="18.75" hidden="1" customHeight="1">
      <c r="A31" s="105"/>
      <c r="B31" s="17" t="str">
        <f>INDEX(Translation,MATCH("Seals",Tr_Index,0),MATCH(User_Language,Language,0))</f>
        <v>Seals</v>
      </c>
      <c r="C31" s="25" t="str">
        <f t="array" ref="C31">IF(Test="YES",IFERROR(INDEX(Seal_Code_Movex,MATCH(User_Techno&amp;User_Disp&amp;User_Seal,Seal_Techno&amp;Seal_Disp&amp;Seal_Seal,0)),"Do not exist"),"")</f>
        <v>10632300/</v>
      </c>
      <c r="D31" s="106"/>
      <c r="E31" s="31" t="str">
        <f>IF(AND(C31&lt;&gt;"Do not exist",F31&lt;&gt;"Obsolete"),"P","O")</f>
        <v>P</v>
      </c>
      <c r="F31" s="105" t="str">
        <f>IFERROR(IF(C31&lt;&gt;"not used",IF(INDEX('Price&amp;Delay'!$C:$C,MATCH(C31,'Price&amp;Delay'!$A:$A,0))="","Not in MOVEX",IF(INDEX('Price&amp;Delay'!$C:$C,MATCH(C31,'Price&amp;Delay'!$A:$A,0))&lt;&gt;20,"Obsolete","Available")),"not used"),"Not on liste price")</f>
        <v>Available</v>
      </c>
      <c r="G31" s="8"/>
      <c r="H31" s="39">
        <f>IF(F31="Available",INDEX('Price&amp;Delay'!$N:$N,MATCH('REXSON Pump configurator'!C31,'Price&amp;Delay'!$A:$A,0)),IF(F31="not used",0,"-"))</f>
        <v>5</v>
      </c>
      <c r="I31" s="98">
        <f>IF(F31="Available",ROUNDUP(INDEX('Price&amp;Delay'!$H:$H,MATCH('REXSON Pump configurator'!C31,'Price&amp;Delay'!$A:$A,0))*User_Coef,0),IF(F31="not used",0,"-"))</f>
        <v>158</v>
      </c>
      <c r="J31" s="98">
        <f>IF(F31="Available",ROUNDUP(INDEX('Price&amp;Delay'!$I:$I,MATCH('REXSON Pump configurator'!C31,'Price&amp;Delay'!$A:$A,0))*User_Coef,0),IF(F31="not used",0,"-"))</f>
        <v>351</v>
      </c>
      <c r="K31" s="106"/>
      <c r="M31" s="83"/>
    </row>
    <row r="32" spans="1:17" ht="18.75" hidden="1" customHeight="1">
      <c r="A32" s="105"/>
      <c r="B32" s="17" t="str">
        <f>INDEX(Translation,MATCH("Motor",Tr_Index,0),MATCH(User_Language,Language,0))</f>
        <v>Motor</v>
      </c>
      <c r="C32" s="25" t="str">
        <f t="array" ref="C32">IF(Test="YES",IFERROR(INDEX(Motor_Code_Movex,MATCH(User_Mot,Motor_Code,0)),"Do not exist"),"")</f>
        <v>846330000+</v>
      </c>
      <c r="D32" s="106"/>
      <c r="E32" s="31" t="str">
        <f>IF(AND(C32&lt;&gt;"Do not exist",F32&lt;&gt;"Obsolete"),"P","O")</f>
        <v>P</v>
      </c>
      <c r="F32" s="105" t="str">
        <f>IFERROR(IF(C32&lt;&gt;"not used",IF(INDEX('Price&amp;Delay'!$C:$C,MATCH(C32,'Price&amp;Delay'!$A:$A,0))="","Not in MOVEX",IF(INDEX('Price&amp;Delay'!$C:$C,MATCH(C32,'Price&amp;Delay'!$A:$A,0))&lt;&gt;20,"Obsolete","Available")),"not used"),"Not on liste price")</f>
        <v>Available</v>
      </c>
      <c r="G32" s="8"/>
      <c r="H32" s="39">
        <f>IF(F32="Available",INDEX('Price&amp;Delay'!$N:$N,MATCH('REXSON Pump configurator'!C32,'Price&amp;Delay'!$A:$A,0)),IF(F32="not used",0,"-"))</f>
        <v>10</v>
      </c>
      <c r="I32" s="98">
        <f>IF(F32="Available",ROUNDUP(INDEX('Price&amp;Delay'!$H:$H,MATCH('REXSON Pump configurator'!C32,'Price&amp;Delay'!$A:$A,0))*User_Coef,0),IF(F32="not used",0,"-"))</f>
        <v>1993</v>
      </c>
      <c r="J32" s="98">
        <f>IF(F32="Available",ROUNDUP(INDEX('Price&amp;Delay'!$I:$I,MATCH('REXSON Pump configurator'!C32,'Price&amp;Delay'!$A:$A,0))*User_Coef,0),IF(F32="not used",0,"-"))</f>
        <v>4429</v>
      </c>
      <c r="K32" s="106"/>
      <c r="M32" s="83"/>
    </row>
    <row r="33" spans="1:13" ht="18.75" hidden="1" customHeight="1">
      <c r="A33" s="105"/>
      <c r="B33" s="17" t="str">
        <f>INDEX(Translation,MATCH("Flange",Tr_Index,0),MATCH(User_Language,Language,0))</f>
        <v>Flange</v>
      </c>
      <c r="C33" s="25" t="str">
        <f t="array" ref="C33">IF(Test="YES",IFERROR(INDEX(Flange_Code_Movex,MATCH(User_Techno&amp;User_Disp&amp;User_Mot,Flange_Techno&amp;Flange_Disp&amp;Flange_Motor,0)),"Do not exist"),"")</f>
        <v>844245493+</v>
      </c>
      <c r="D33" s="106"/>
      <c r="E33" s="31" t="str">
        <f>IF(AND(C33&lt;&gt;"Do not exist",F33&lt;&gt;"Obsolete"),"P","O")</f>
        <v>P</v>
      </c>
      <c r="F33" s="105" t="str">
        <f>IFERROR(IF(C33&lt;&gt;"not used",IF(INDEX('Price&amp;Delay'!$C:$C,MATCH(C33,'Price&amp;Delay'!$A:$A,0))="","Not in MOVEX",IF(INDEX('Price&amp;Delay'!$C:$C,MATCH(C33,'Price&amp;Delay'!$A:$A,0))&lt;&gt;20,"Obsolete","Available")),"not used"),"Not on liste price")</f>
        <v>Available</v>
      </c>
      <c r="G33" s="8"/>
      <c r="H33" s="39">
        <f>IF(F33="Available",INDEX('Price&amp;Delay'!$N:$N,MATCH('REXSON Pump configurator'!C33,'Price&amp;Delay'!$A:$A,0)),IF(F33="not used",0,"-"))</f>
        <v>5</v>
      </c>
      <c r="I33" s="98">
        <f>IF(F33="Available",ROUNDUP(INDEX('Price&amp;Delay'!$H:$H,MATCH('REXSON Pump configurator'!C33,'Price&amp;Delay'!$A:$A,0))*User_Coef,0),IF(F33="not used",0,"-"))</f>
        <v>262</v>
      </c>
      <c r="J33" s="98">
        <f>IF(F33="Available",ROUNDUP(INDEX('Price&amp;Delay'!$I:$I,MATCH('REXSON Pump configurator'!C33,'Price&amp;Delay'!$A:$A,0))*User_Coef,0),IF(F33="not used",0,"-"))</f>
        <v>581</v>
      </c>
      <c r="K33" s="106"/>
      <c r="M33" s="83"/>
    </row>
    <row r="34" spans="1:13" ht="18.75" hidden="1" customHeight="1">
      <c r="A34" s="105"/>
      <c r="B34" s="17" t="str">
        <f>INDEX(Translation,MATCH("Sticker",Tr_Index,0),MATCH(User_Language,Language,0))</f>
        <v>Sticker</v>
      </c>
      <c r="C34" s="25" t="str">
        <f t="array" ref="C34">IF(Test="YES",IFERROR(INDEX(Flange_Sticker_Code_Movex,MATCH(User_Techno&amp;User_Disp&amp;User_Mot,Flange_Techno&amp;Flange_Disp&amp;Flange_Motor,0)),"Do not exist"),"")</f>
        <v>049020230+</v>
      </c>
      <c r="D34" s="106"/>
      <c r="E34" s="31" t="str">
        <f>IF(AND(C34&lt;&gt;"Do not exist",F34&lt;&gt;"Obsolete"),"P","O")</f>
        <v>P</v>
      </c>
      <c r="F34" s="9" t="str">
        <f>IFERROR(IF(C34&lt;&gt;"not used",IF(INDEX('Price&amp;Delay'!$C:$C,MATCH(C34,'Price&amp;Delay'!$A:$A,0))="","Not in MOVEX",IF(INDEX('Price&amp;Delay'!$C:$C,MATCH(C34,'Price&amp;Delay'!$A:$A,0))&lt;&gt;20,"Obsolete","Available")),"not used"),"Not on liste price")</f>
        <v>Available</v>
      </c>
      <c r="G34" s="10"/>
      <c r="H34" s="40">
        <f>IF(F34="Available",INDEX('Price&amp;Delay'!$N:$N,MATCH('REXSON Pump configurator'!C34,'Price&amp;Delay'!$A:$A,0)),IF(F34="not used",0,"-"))</f>
        <v>5</v>
      </c>
      <c r="I34" s="98">
        <f>IF(F34="Available",ROUNDUP(INDEX('Price&amp;Delay'!$H:$H,MATCH('REXSON Pump configurator'!C34,'Price&amp;Delay'!$A:$A,0))*User_Coef,0),IF(F34="not used",0,"-"))</f>
        <v>26</v>
      </c>
      <c r="J34" s="98">
        <f>IF(F34="Available",ROUNDUP(INDEX('Price&amp;Delay'!$I:$I,MATCH('REXSON Pump configurator'!C34,'Price&amp;Delay'!$A:$A,0))*User_Coef,0),IF(F34="not used",0,"-"))</f>
        <v>58</v>
      </c>
      <c r="K34" s="106"/>
      <c r="M34" s="83"/>
    </row>
    <row r="35" spans="1:13" ht="18.75" hidden="1" customHeight="1">
      <c r="A35" s="105"/>
      <c r="B35" s="17" t="str">
        <f>INDEX(Translation,MATCH("Manual 1",Tr_Index,0),MATCH(User_Language,Language,0))</f>
        <v>Manual 1</v>
      </c>
      <c r="C35" s="25" t="str">
        <f t="array" ref="C35">IF(Test="YES",IFERROR(INDEX(Flange_Manual,MATCH(User_Techno&amp;User_Disp&amp;User_Mot,Flange_Techno&amp;Flange_Disp&amp;Flange_Motor,0)),"Do not exist"),"")</f>
        <v>574150110+</v>
      </c>
      <c r="D35" s="106"/>
      <c r="E35" s="31" t="str">
        <f>IF(C35&lt;&gt;"Do not exist","P","O")</f>
        <v>P</v>
      </c>
      <c r="F35" s="166" t="str">
        <f>INDEX(Translation,MATCH("Assembly",Tr_Index,0),MATCH(User_Language,Language,0))</f>
        <v>Assembly</v>
      </c>
      <c r="G35" s="167"/>
      <c r="H35" s="168"/>
      <c r="I35" s="97">
        <f t="array" ref="I35">IF(Test="YES",INDEX(Pump_Assembly_Subs,MATCH(User_Techno&amp;User_Disp,Pump_Techno&amp;Pump_Disp,0))*User_Coef,"")</f>
        <v>219.56479999999996</v>
      </c>
      <c r="J35" s="97">
        <f t="array" ref="J35">IF(Test="YES",INDEX(Pump_Assembly_Cust,MATCH(User_Techno&amp;User_Disp,Pump_Techno&amp;Pump_Disp,0))*User_Coef,"")</f>
        <v>487.92177777777772</v>
      </c>
      <c r="K35" s="106"/>
      <c r="M35" s="83"/>
    </row>
    <row r="36" spans="1:13" ht="18.75" hidden="1" customHeight="1">
      <c r="A36" s="105"/>
      <c r="B36" s="18" t="str">
        <f>INDEX(Translation,MATCH("Manual 2",Tr_Index,0),MATCH(User_Language,Language,0))</f>
        <v>Manual 2</v>
      </c>
      <c r="C36" s="24" t="str">
        <f t="array" ref="C36">IF(Test="YES",IFERROR(INDEX(Body_Manual,MATCH(User_Techno&amp;User_Disp&amp;User_Mat&amp;User_Foot,Body_Techno&amp;Body_Disp&amp;Body_Mat&amp;Body_Foot,0)),"Do not exist"),"")</f>
        <v>574233111+</v>
      </c>
      <c r="D36" s="11"/>
      <c r="E36" s="32" t="str">
        <f>IF(C36&lt;&gt;"Do not exist","P","O")</f>
        <v>P</v>
      </c>
      <c r="F36" s="153" t="str">
        <f>INDEX(Translation,MATCH("Packaging",Tr_Index,0),MATCH(User_Language,Language,0))</f>
        <v>Packaging</v>
      </c>
      <c r="G36" s="154"/>
      <c r="H36" s="155"/>
      <c r="I36" s="99">
        <f t="array" ref="I36">IF(Test="YES",INDEX(Pump_Package_Subs,MATCH(User_Techno&amp;User_Disp,Pump_Techno&amp;Pump_Disp,0))*User_Coef,"")</f>
        <v>94.09920000000001</v>
      </c>
      <c r="J36" s="99">
        <f t="array" ref="J36">IF(Test="YES",INDEX(Pump_Package_Cust,MATCH(User_Techno&amp;User_Disp,Pump_Techno&amp;Pump_Disp,0))*User_Coef,"")</f>
        <v>209.10933333333338</v>
      </c>
      <c r="K36" s="106"/>
      <c r="M36" s="83"/>
    </row>
    <row r="37" spans="1:13" ht="13.15" customHeight="1">
      <c r="A37" s="105"/>
      <c r="B37" s="111"/>
      <c r="C37" s="63"/>
      <c r="D37" s="7"/>
      <c r="E37" s="64"/>
      <c r="F37" s="65"/>
      <c r="G37" s="65"/>
      <c r="H37" s="65"/>
      <c r="I37" s="66"/>
      <c r="J37" s="67" t="s">
        <v>2370</v>
      </c>
      <c r="K37" s="106"/>
    </row>
    <row r="38" spans="1:13" ht="3.6" customHeight="1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1"/>
    </row>
    <row r="39" spans="1:13" hidden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</sheetData>
  <sheetProtection algorithmName="SHA-512" hashValue="BAOyFz2DWh041Ot839L5m9K2UMNIQCleVQjbDI/EaQz+YvvMh6MDBLl0sPqFHj8Nq29PZGCaPifJOe3/UTIZLg==" saltValue="EXBUyf0lke+eanZXKBGd1w==" spinCount="100000" sheet="1"/>
  <mergeCells count="28">
    <mergeCell ref="D1:J1"/>
    <mergeCell ref="D5:F5"/>
    <mergeCell ref="D6:F6"/>
    <mergeCell ref="D7:F7"/>
    <mergeCell ref="D8:F8"/>
    <mergeCell ref="D2:F2"/>
    <mergeCell ref="D4:F4"/>
    <mergeCell ref="G2:I2"/>
    <mergeCell ref="F36:H36"/>
    <mergeCell ref="B26:C26"/>
    <mergeCell ref="B25:C25"/>
    <mergeCell ref="C29:D29"/>
    <mergeCell ref="B28:J28"/>
    <mergeCell ref="G4:I4"/>
    <mergeCell ref="F35:H35"/>
    <mergeCell ref="D9:F9"/>
    <mergeCell ref="D10:F10"/>
    <mergeCell ref="B14:C14"/>
    <mergeCell ref="I16:J16"/>
    <mergeCell ref="I17:J17"/>
    <mergeCell ref="E20:J20"/>
    <mergeCell ref="E19:J19"/>
    <mergeCell ref="B21:C22"/>
    <mergeCell ref="I25:I26"/>
    <mergeCell ref="B24:C24"/>
    <mergeCell ref="B20:D20"/>
    <mergeCell ref="F24:G24"/>
    <mergeCell ref="B19:D19"/>
  </mergeCells>
  <conditionalFormatting sqref="D2:F2">
    <cfRule type="expression" dxfId="87" priority="1" stopIfTrue="1">
      <formula>Entry_Choice=1</formula>
    </cfRule>
  </conditionalFormatting>
  <conditionalFormatting sqref="D4:G4">
    <cfRule type="expression" dxfId="86" priority="2" stopIfTrue="1">
      <formula>Entry_Choice=2</formula>
    </cfRule>
  </conditionalFormatting>
  <conditionalFormatting sqref="E20:E23">
    <cfRule type="cellIs" dxfId="85" priority="20" stopIfTrue="1" operator="equal">
      <formula>"NOT AVAILABLE"</formula>
    </cfRule>
  </conditionalFormatting>
  <conditionalFormatting sqref="E25 E27">
    <cfRule type="cellIs" dxfId="84" priority="23" stopIfTrue="1" operator="equal">
      <formula>"NOT AVAILABLE"</formula>
    </cfRule>
  </conditionalFormatting>
  <conditionalFormatting sqref="E30:E37">
    <cfRule type="cellIs" dxfId="83" priority="25" stopIfTrue="1" operator="equal">
      <formula>"O"</formula>
    </cfRule>
  </conditionalFormatting>
  <conditionalFormatting sqref="G2 J2">
    <cfRule type="expression" dxfId="82" priority="3" stopIfTrue="1">
      <formula>Entry_Choice=1</formula>
    </cfRule>
  </conditionalFormatting>
  <conditionalFormatting sqref="I17">
    <cfRule type="cellIs" dxfId="81" priority="21" stopIfTrue="1" operator="equal">
      <formula>"NO"</formula>
    </cfRule>
  </conditionalFormatting>
  <conditionalFormatting sqref="J2">
    <cfRule type="cellIs" dxfId="80" priority="17" stopIfTrue="1" operator="equal">
      <formula>"NOT VALIDE"</formula>
    </cfRule>
    <cfRule type="cellIs" dxfId="79" priority="18" stopIfTrue="1" operator="equal">
      <formula>"VALIDE"</formula>
    </cfRule>
  </conditionalFormatting>
  <conditionalFormatting sqref="J4 D5:D10 B5:B11 G5:J11 D11:E11">
    <cfRule type="expression" dxfId="78" priority="4" stopIfTrue="1">
      <formula>Entry_Choice=2</formula>
    </cfRule>
  </conditionalFormatting>
  <conditionalFormatting sqref="J4">
    <cfRule type="cellIs" dxfId="77" priority="7" stopIfTrue="1" operator="equal">
      <formula>"NOT VALIDE"</formula>
    </cfRule>
    <cfRule type="cellIs" dxfId="76" priority="8" stopIfTrue="1" operator="equal">
      <formula>"VALIDE"</formula>
    </cfRule>
  </conditionalFormatting>
  <conditionalFormatting sqref="J5:J10">
    <cfRule type="cellIs" dxfId="75" priority="10" stopIfTrue="1" operator="equal">
      <formula>"O"</formula>
    </cfRule>
  </conditionalFormatting>
  <pageMargins left="0.25" right="0.25" top="0.75" bottom="0.75" header="0.3" footer="0.3"/>
  <pageSetup paperSize="9" scale="8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6" r:id="rId4" name="Drop Down 6">
              <controlPr defaultSize="0" autoLine="0" autoPict="0">
                <anchor moveWithCells="1">
                  <from>
                    <xdr:col>6</xdr:col>
                    <xdr:colOff>47625</xdr:colOff>
                    <xdr:row>4</xdr:row>
                    <xdr:rowOff>38100</xdr:rowOff>
                  </from>
                  <to>
                    <xdr:col>8</xdr:col>
                    <xdr:colOff>1476375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5" name="Drop Down 7">
              <controlPr defaultSize="0" autoLine="0" autoPict="0">
                <anchor moveWithCells="1">
                  <from>
                    <xdr:col>6</xdr:col>
                    <xdr:colOff>47625</xdr:colOff>
                    <xdr:row>5</xdr:row>
                    <xdr:rowOff>38100</xdr:rowOff>
                  </from>
                  <to>
                    <xdr:col>8</xdr:col>
                    <xdr:colOff>1476375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6" name="Drop Down 8">
              <controlPr defaultSize="0" autoLine="0" autoPict="0">
                <anchor moveWithCells="1">
                  <from>
                    <xdr:col>6</xdr:col>
                    <xdr:colOff>47625</xdr:colOff>
                    <xdr:row>6</xdr:row>
                    <xdr:rowOff>38100</xdr:rowOff>
                  </from>
                  <to>
                    <xdr:col>8</xdr:col>
                    <xdr:colOff>1476375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7" name="Drop Down 9">
              <controlPr defaultSize="0" autoLine="0" autoPict="0">
                <anchor moveWithCells="1">
                  <from>
                    <xdr:col>6</xdr:col>
                    <xdr:colOff>47625</xdr:colOff>
                    <xdr:row>7</xdr:row>
                    <xdr:rowOff>57150</xdr:rowOff>
                  </from>
                  <to>
                    <xdr:col>8</xdr:col>
                    <xdr:colOff>1476375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8" name="Drop Down 10">
              <controlPr defaultSize="0" autoLine="0" autoPict="0">
                <anchor moveWithCells="1">
                  <from>
                    <xdr:col>6</xdr:col>
                    <xdr:colOff>47625</xdr:colOff>
                    <xdr:row>9</xdr:row>
                    <xdr:rowOff>57150</xdr:rowOff>
                  </from>
                  <to>
                    <xdr:col>8</xdr:col>
                    <xdr:colOff>1476375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3" r:id="rId9" name="Option Button 183">
              <controlPr defaultSize="0" autoFill="0" autoLine="0" autoPict="0">
                <anchor moveWithCells="1">
                  <from>
                    <xdr:col>3</xdr:col>
                    <xdr:colOff>28575</xdr:colOff>
                    <xdr:row>3</xdr:row>
                    <xdr:rowOff>19050</xdr:rowOff>
                  </from>
                  <to>
                    <xdr:col>3</xdr:col>
                    <xdr:colOff>381000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4" r:id="rId10" name="Option Button 184">
              <controlPr defaultSize="0" autoFill="0" autoLine="0" autoPict="0">
                <anchor moveWithCells="1">
                  <from>
                    <xdr:col>3</xdr:col>
                    <xdr:colOff>28575</xdr:colOff>
                    <xdr:row>1</xdr:row>
                    <xdr:rowOff>9525</xdr:rowOff>
                  </from>
                  <to>
                    <xdr:col>3</xdr:col>
                    <xdr:colOff>295275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5" r:id="rId11" name="Drop Down 185">
              <controlPr defaultSize="0" autoLine="0" autoPict="0">
                <anchor moveWithCells="1">
                  <from>
                    <xdr:col>6</xdr:col>
                    <xdr:colOff>47625</xdr:colOff>
                    <xdr:row>8</xdr:row>
                    <xdr:rowOff>57150</xdr:rowOff>
                  </from>
                  <to>
                    <xdr:col>8</xdr:col>
                    <xdr:colOff>1476375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6" r:id="rId12" name="Drop Down 186">
              <controlPr defaultSize="0" autoLine="0" autoPict="0">
                <anchor moveWithCells="1">
                  <from>
                    <xdr:col>3</xdr:col>
                    <xdr:colOff>47625</xdr:colOff>
                    <xdr:row>13</xdr:row>
                    <xdr:rowOff>0</xdr:rowOff>
                  </from>
                  <to>
                    <xdr:col>4</xdr:col>
                    <xdr:colOff>771525</xdr:colOff>
                    <xdr:row>14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D5AA-6DA7-42AC-8E9C-3A85E45D14FB}">
  <sheetPr codeName="Feuil3"/>
  <dimension ref="A1:L21"/>
  <sheetViews>
    <sheetView workbookViewId="0">
      <selection activeCell="A23" sqref="A23"/>
    </sheetView>
  </sheetViews>
  <sheetFormatPr baseColWidth="10" defaultRowHeight="15"/>
  <cols>
    <col min="1" max="1" width="25.28515625" bestFit="1" customWidth="1"/>
    <col min="3" max="3" width="11.28515625" customWidth="1"/>
    <col min="4" max="4" width="14.28515625" customWidth="1"/>
    <col min="5" max="5" width="6.5703125" bestFit="1" customWidth="1"/>
    <col min="7" max="7" width="7.85546875" bestFit="1" customWidth="1"/>
    <col min="8" max="8" width="13.7109375" customWidth="1"/>
    <col min="9" max="9" width="6.5703125" bestFit="1" customWidth="1"/>
    <col min="10" max="10" width="22.140625" bestFit="1" customWidth="1"/>
    <col min="11" max="11" width="6.5703125" bestFit="1" customWidth="1"/>
    <col min="12" max="12" width="16.140625" customWidth="1"/>
  </cols>
  <sheetData>
    <row r="1" spans="1:12">
      <c r="B1" t="s">
        <v>1432</v>
      </c>
      <c r="C1" t="s">
        <v>1145</v>
      </c>
      <c r="D1" t="s">
        <v>1506</v>
      </c>
      <c r="E1" t="s">
        <v>1194</v>
      </c>
    </row>
    <row r="2" spans="1:12">
      <c r="A2" t="s">
        <v>1195</v>
      </c>
      <c r="B2">
        <v>5</v>
      </c>
      <c r="C2" t="str">
        <f>INDEX(Country_Currency,B2)</f>
        <v>EUR</v>
      </c>
      <c r="D2">
        <f>INDEX(Country_Coef,B2)</f>
        <v>1</v>
      </c>
      <c r="E2" t="str">
        <f>INDEX(Country_Language,B2)</f>
        <v>GB</v>
      </c>
    </row>
    <row r="4" spans="1:12">
      <c r="A4" t="s">
        <v>932</v>
      </c>
      <c r="B4">
        <v>2</v>
      </c>
    </row>
    <row r="5" spans="1:12">
      <c r="A5" t="s">
        <v>933</v>
      </c>
      <c r="B5" t="s">
        <v>457</v>
      </c>
      <c r="C5" t="s">
        <v>132</v>
      </c>
      <c r="D5" t="s">
        <v>934</v>
      </c>
      <c r="E5" t="s">
        <v>3</v>
      </c>
      <c r="F5" t="s">
        <v>935</v>
      </c>
      <c r="G5" t="s">
        <v>22</v>
      </c>
      <c r="H5" t="s">
        <v>890</v>
      </c>
      <c r="J5" t="str">
        <f t="array" ref="J5">INDEX(
                                           Flange_Techno,
                                           MATCH(User_Techno&amp;User_Disp&amp;E12,Flange_Techno&amp;Flange_Disp&amp;Flange_Motor,0)+1
                                           ):INDEX(Flange_Techno,ROWS(Flange_Techno))
                              &amp;INDEX(
                                           Flange_Disp,
                                           MATCH(User_Techno&amp;User_Disp&amp;E12,Flange_Techno&amp;Flange_Disp&amp;Flange_Motor,0)+1
                                           ):INDEX(Flange_Disp,ROWS(Flange_Disp))</f>
        <v>2B0588</v>
      </c>
    </row>
    <row r="6" spans="1:12">
      <c r="A6" t="str">
        <f t="array" ref="A6">IF(OR(B6:H6="ERROR"),"NOT VALIDE","VALIDE")</f>
        <v>VALIDE</v>
      </c>
      <c r="B6" t="str">
        <f>IF(LEFT(Designation,3)="REX","REX","ERROR")</f>
        <v>REX</v>
      </c>
      <c r="C6" t="str">
        <f>IFERROR(INDEX(Techno_Code,MATCH(MID(Designation,4,2),Techno_Code,0)),"ERROR")</f>
        <v>2B</v>
      </c>
      <c r="D6" t="str">
        <f>IFERROR(INDEX(Disp_Code,MATCH(MID(Designation,6,4),Disp_Code,0)),"ERROR")</f>
        <v>0588</v>
      </c>
      <c r="E6" t="str">
        <f>IFERROR(INDEX(Motor_Code,MATCH(MID(Designation,11,2),Motor_Code,0)),"ERROR")</f>
        <v>70</v>
      </c>
      <c r="F6" t="str">
        <f>IFERROR(INDEX(Mat_Code,MATCH(MID(Designation,14,2),Mat_Code,0)),"ERROR")</f>
        <v>CS</v>
      </c>
      <c r="G6" t="str">
        <f>IFERROR(INDEX(Foot_Code,MATCH(MID(Designation,17,2),Foot_Code,0)),"ERROR")</f>
        <v>WM</v>
      </c>
      <c r="H6" t="str">
        <f>IFERROR(INDEX(Seal_Code,MATCH(MID(Designation,20,2),Seal_Code,0)),"ERROR")</f>
        <v>03</v>
      </c>
    </row>
    <row r="8" spans="1:12">
      <c r="A8" t="s">
        <v>132</v>
      </c>
      <c r="C8" t="s">
        <v>4</v>
      </c>
      <c r="E8" t="s">
        <v>3</v>
      </c>
      <c r="G8" t="s">
        <v>2</v>
      </c>
      <c r="I8" t="s">
        <v>22</v>
      </c>
      <c r="K8" t="s">
        <v>890</v>
      </c>
    </row>
    <row r="9" spans="1:12">
      <c r="A9" t="s">
        <v>915</v>
      </c>
      <c r="B9">
        <v>2</v>
      </c>
      <c r="C9" t="s">
        <v>915</v>
      </c>
      <c r="D9">
        <v>8</v>
      </c>
      <c r="E9" t="s">
        <v>915</v>
      </c>
      <c r="F9">
        <v>3</v>
      </c>
      <c r="G9" t="s">
        <v>915</v>
      </c>
      <c r="H9">
        <v>1</v>
      </c>
      <c r="I9" t="s">
        <v>915</v>
      </c>
      <c r="J9">
        <v>2</v>
      </c>
      <c r="K9" t="s">
        <v>915</v>
      </c>
      <c r="L9">
        <v>2</v>
      </c>
    </row>
    <row r="10" spans="1:12">
      <c r="A10" t="s">
        <v>74</v>
      </c>
      <c r="B10" t="s">
        <v>914</v>
      </c>
      <c r="C10" t="s">
        <v>74</v>
      </c>
      <c r="D10" t="s">
        <v>914</v>
      </c>
      <c r="E10" t="s">
        <v>74</v>
      </c>
      <c r="F10" t="s">
        <v>914</v>
      </c>
      <c r="G10" t="s">
        <v>74</v>
      </c>
      <c r="H10" t="s">
        <v>914</v>
      </c>
      <c r="I10" t="s">
        <v>74</v>
      </c>
      <c r="J10" t="s">
        <v>914</v>
      </c>
      <c r="K10" t="s">
        <v>74</v>
      </c>
      <c r="L10" t="s">
        <v>914</v>
      </c>
    </row>
    <row r="11" spans="1:12">
      <c r="A11" s="1" t="str">
        <f>Dictionnary!A3</f>
        <v>2B</v>
      </c>
      <c r="B11" s="1" t="str">
        <f>Dictionnary!C3</f>
        <v>HV 2-Ball Pumps</v>
      </c>
      <c r="C11" s="70" t="str">
        <f>IFERROR(INDEX(Pump_Disp,MATCH(User_Techno,Pump_Techno,0),0),"")</f>
        <v>0079</v>
      </c>
      <c r="D11" s="1" t="str">
        <f t="array" ref="D11">IFERROR(INDEX(Pump_Description,MATCH(User_Techno&amp;C11,Pump_Techno&amp;Pump_Disp,0)),"")</f>
        <v>79 cc</v>
      </c>
      <c r="E11" s="71" t="str">
        <f t="array" ref="E11">IFERROR(INDEX(Flange_Motor,MATCH(User_Techno&amp;User_Disp,Flange_Techno&amp;Flange_Disp,0),0),"")</f>
        <v>XX</v>
      </c>
      <c r="F11" s="1" t="str">
        <f t="shared" ref="F11:F21" si="0">IFERROR(INDEX(Motor_Descr, MATCH(E11,Motor_Code,0)),"")</f>
        <v>No Motor</v>
      </c>
      <c r="G11" s="70" t="str">
        <f t="array" ref="G11">IFERROR(INDEX(Mat_Mat,MATCH(User_Techno&amp;User_Disp,Mat_Techno&amp;Mat_Disp,0),0),"")</f>
        <v>CS</v>
      </c>
      <c r="H11" s="70" t="str">
        <f t="shared" ref="H11:H16" si="1">IFERROR(INDEX(Mat_Descr, MATCH(G11,Mat_Code,0)),"")</f>
        <v>Mixed Steels</v>
      </c>
      <c r="I11" s="70" t="str">
        <f t="array" ref="I11">IFERROR(INDEX(Body_Foot,MATCH(User_Techno&amp;User_Disp&amp;User_Mat,Body_Techno&amp;Body_Disp&amp;Body_Mat,0),0),"")</f>
        <v>WM</v>
      </c>
      <c r="J11" s="1" t="str">
        <f t="array" ref="J11">IFERROR(INDEX(Body_Foot_Descr,MATCH(User_Techno&amp;User_Disp&amp;User_Mat,Body_Techno&amp;Body_Disp&amp;Body_Mat,0),0),"")</f>
        <v>wall mounted (F BSPP 1''1/2 &amp; M 105x2)</v>
      </c>
      <c r="K11" s="71" t="str">
        <f t="array" ref="K11">IFERROR(INDEX(Seal_Seal,MATCH(User_Techno&amp;User_Disp,Seal_Techno&amp;Seal_Disp,0),0),"")</f>
        <v>01</v>
      </c>
      <c r="L11" s="1" t="str">
        <f t="array" ref="L11">IFERROR(INDEX(Seal_Descr,MATCH(User_Techno&amp;User_Disp,Seal_Techno&amp;Seal_Disp,0),0),"")</f>
        <v>PTFE  (FKM)</v>
      </c>
    </row>
    <row r="12" spans="1:12">
      <c r="A12" s="2" t="str">
        <f>Dictionnary!A4</f>
        <v>SH</v>
      </c>
      <c r="B12" s="2" t="str">
        <f>Dictionnary!C4</f>
        <v>HV Shovel Pumps</v>
      </c>
      <c r="C12" s="72" t="str">
        <f t="array" ref="C12">IFERROR(INDEX(Pump_Disp,MATCH(User_Techno,INDEX(Pump_Techno,MATCH(User_Techno&amp;C11,Pump_Techno&amp;Pump_Disp,0)+1):INDEX(Pump_Techno,ROWS(Pump_Techno)),0)+MATCH(User_Techno&amp;C11,Pump_Techno&amp;Pump_Disp,0),0),"")</f>
        <v>0124</v>
      </c>
      <c r="D12" s="2" t="str">
        <f t="array" ref="D12">IFERROR(INDEX(Pump_Description,MATCH(User_Techno&amp;C12,Pump_Techno&amp;Pump_Disp,0)),"")</f>
        <v>124 cc</v>
      </c>
      <c r="E12" s="73" t="str">
        <f t="array" ref="E12">IFERROR(
    INDEX(Flange_Motor,
                MATCH(
                              User_Techno&amp;User_Disp,
                              INDEX(
                                           Flange_Techno,
                                           MATCH(User_Techno&amp;User_Disp&amp;E11,Flange_Techno&amp;Flange_Disp&amp;Flange_Motor,0)+1
                                           ):INDEX(Flange_Techno,ROWS(Flange_Techno))
                              &amp;INDEX(
                                           Flange_Disp,
                                           MATCH(User_Techno&amp;User_Disp&amp;E11,Flange_Techno&amp;Flange_Disp&amp;Flange_Motor,0)+1
                                           ):INDEX(Flange_Disp,ROWS(Flange_Disp)),0)
                  +MATCH(User_Techno&amp;User_Disp&amp;E11,Flange_Techno&amp;Flange_Disp&amp;Flange_Motor,0)),
"")</f>
        <v>60</v>
      </c>
      <c r="F12" s="2" t="str">
        <f t="shared" si="0"/>
        <v>Motor 6000</v>
      </c>
      <c r="G12" s="72" t="str">
        <f t="array" ref="G12">IFERROR(
    INDEX(Mat_Mat,
                MATCH(
                              User_Techno&amp;User_Disp,
                              INDEX(
                                           Mat_Techno,
                                           MATCH(User_Techno&amp;User_Disp&amp;G11,Mat_Techno&amp;Mat_Disp&amp;Mat_Mat,0)+1
                                           ):INDEX(Mat_Techno,ROWS(Mat_Techno))
                              &amp;INDEX(
                                           Mat_Disp,
                                           MATCH(User_Techno&amp;User_Disp&amp;G11,Mat_Techno&amp;Mat_Disp&amp;Mat_Mat,0)+1
                                           ):INDEX(Mat_Disp,ROWS(Mat_Disp)),0)
                  +MATCH(User_Techno&amp;User_Disp&amp;G11,Mat_Techno&amp;Mat_Disp&amp;Mat_Mat,0)),
"")</f>
        <v>SS</v>
      </c>
      <c r="H12" s="72" t="str">
        <f t="shared" si="1"/>
        <v>Stainless Steel</v>
      </c>
      <c r="I12" s="72" t="str">
        <f t="array" ref="I12">IFERROR(
    INDEX(Body_Foot,
                MATCH(
                              User_Techno&amp;User_Disp&amp;User_Mat,
                              INDEX(
                                           Body_Techno,
                                           MATCH(User_Techno&amp;User_Disp&amp;User_Mat&amp;I11,Body_Techno&amp;Body_Disp&amp;Body_Mat&amp;Body_Foot,0)+1
                                           ):INDEX(Body_Techno,ROWS(Body_Techno))
                              &amp;INDEX(
                                           Body_Disp,
                                           MATCH(User_Techno&amp;User_Disp&amp;User_Mat&amp;I11,Body_Techno&amp;Body_Disp&amp;Body_Mat&amp;Body_Foot,0)+1
                                           ):INDEX(Body_Disp,ROWS(Body_Disp))
                             &amp;INDEX(
                                           Body_Mat,
                                           MATCH(User_Techno&amp;User_Disp&amp;User_Mat&amp;I11,Body_Techno&amp;Body_Disp&amp;Body_Mat&amp;Body_Foot,0)+1
                                           ):INDEX(Body_Mat,ROWS(Body_Mat)),0)
                  +MATCH(User_Techno&amp;User_Disp&amp;User_Mat&amp;I11,Body_Techno&amp;Body_Disp&amp;Body_Mat&amp;Body_Foot,0)),
"")</f>
        <v>FP</v>
      </c>
      <c r="J12" s="2" t="str">
        <f t="array" ref="J12">IFERROR(
    INDEX(Body_Foot_Descr,
                MATCH(
                              User_Techno&amp;User_Disp&amp;User_Mat,
                              INDEX(
                                           Body_Techno,
                                           MATCH(User_Techno&amp;User_Disp&amp;User_Mat&amp;I11,Body_Techno&amp;Body_Disp&amp;Body_Mat&amp;Body_Foot,0)+1
                                           ):INDEX(Body_Techno,ROWS(Body_Techno))
                              &amp;INDEX(
                                           Body_Disp,
                                           MATCH(User_Techno&amp;User_Disp&amp;User_Mat&amp;I11,Body_Techno&amp;Body_Disp&amp;Body_Mat&amp;Body_Foot,0)+1
                                           ):INDEX(Body_Disp,ROWS(Body_Disp))
                             &amp;INDEX(
                                           Body_Mat,
                                           MATCH(User_Techno&amp;User_Disp&amp;User_Mat&amp;I11,Body_Techno&amp;Body_Disp&amp;Body_Mat&amp;Body_Foot,0)+1
                                           ):INDEX(Body_Mat,ROWS(Body_Mat)),0)
                  +MATCH(User_Techno&amp;User_Disp&amp;User_Mat&amp;I11,Body_Techno&amp;Body_Disp&amp;Body_Mat&amp;Body_Foot,0)),
"")</f>
        <v>follower plate Ø105</v>
      </c>
      <c r="K12" s="73" t="str">
        <f t="array" ref="K12">IFERROR(
    INDEX(Seal_Seal,
                MATCH(
                              User_Techno&amp;User_Disp,
                              INDEX(
                                           Seal_Techno,
                                           MATCH(User_Techno&amp;User_Disp&amp;K11,Seal_Techno&amp;Seal_Disp&amp;Seal_Seal,0)+1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MATCH(User_Techno&amp;User_Disp&amp;K11,Seal_Techno&amp;Seal_Disp&amp;Seal_Seal,0)+1
                                           ):INDEX(Seal_Disp,ROWS(Seal_Disp)),0)
                  +MATCH(User_Techno&amp;User_Disp&amp;K11,Seal_Techno&amp;Seal_Disp&amp;Seal_Seal,0)),
"")</f>
        <v>02</v>
      </c>
      <c r="L12" s="2" t="str">
        <f t="array" ref="L12">IFERROR(
    INDEX(Seal_Descr,
                MATCH(
                              User_Techno&amp;User_Disp,
                              INDEX(
                                           Seal_Techno,
                                           MATCH(User_Techno&amp;User_Disp&amp;K11,Seal_Techno&amp;Seal_Disp&amp;Seal_Seal,0)+1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MATCH(User_Techno&amp;User_Disp&amp;K11,Seal_Techno&amp;Seal_Disp&amp;Seal_Seal,0)+1
                                           ):INDEX(Seal_Disp,ROWS(Seal_Disp)),0)
                  +MATCH(User_Techno&amp;User_Disp&amp;K11,Seal_Techno&amp;Seal_Disp&amp;Seal_Seal,0)),
"")</f>
        <v>PTFE (FEP)</v>
      </c>
    </row>
    <row r="13" spans="1:12">
      <c r="A13" s="3" t="str">
        <f>Dictionnary!A5</f>
        <v>4B</v>
      </c>
      <c r="B13" s="3" t="str">
        <f>Dictionnary!C5</f>
        <v>HV &amp; Low Pressure 4-Ball Pumps</v>
      </c>
      <c r="C13" s="72" t="str">
        <f t="array" ref="C13">IFERROR(INDEX(Pump_Disp,MATCH(User_Techno,INDEX(Pump_Techno,MATCH(User_Techno&amp;C12,Pump_Techno&amp;Pump_Disp,0)+1):INDEX(Pump_Techno,ROWS(Pump_Techno)),0)+MATCH(User_Techno&amp;C12,Pump_Techno&amp;Pump_Disp,0),0),"")</f>
        <v>0225</v>
      </c>
      <c r="D13" s="2" t="str">
        <f t="array" ref="D13">IFERROR(INDEX(Pump_Description,MATCH(User_Techno&amp;C13,Pump_Techno&amp;Pump_Disp,0)),"")</f>
        <v>225 cc</v>
      </c>
      <c r="E13" s="73" t="str">
        <f t="array" ref="E13">IFERROR(
    INDEX(Flange_Motor,
                MATCH(
                              User_Techno&amp;User_Disp,
                              INDEX(
                                           Flange_Techno,
                                           MATCH(User_Techno&amp;User_Disp&amp;E12,Flange_Techno&amp;Flange_Disp&amp;Flange_Motor,0)+1
                                           ):INDEX(Flange_Techno,ROWS(Flange_Techno))
                              &amp;INDEX(
                                           Flange_Disp,
                                           MATCH(User_Techno&amp;User_Disp&amp;E12,Flange_Techno&amp;Flange_Disp&amp;Flange_Motor,0)+1
                                           ):INDEX(Flange_Disp,ROWS(Flange_Disp)),0)
                  +MATCH(User_Techno&amp;User_Disp&amp;E12,Flange_Techno&amp;Flange_Disp&amp;Flange_Motor,0)),
"")</f>
        <v>70</v>
      </c>
      <c r="F13" s="2" t="str">
        <f t="shared" si="0"/>
        <v>Motor 7000</v>
      </c>
      <c r="G13" s="72" t="str">
        <f t="array" ref="G13">IFERROR(
    INDEX(Mat_Mat,
                MATCH(
                              User_Techno&amp;User_Disp,
                              INDEX(
                                           Mat_Techno,
                                           MATCH(User_Techno&amp;User_Disp&amp;G12,Mat_Techno&amp;Mat_Disp&amp;Mat_Mat,0)+1
                                           ):INDEX(Mat_Techno,ROWS(Mat_Techno))
                              &amp;INDEX(
                                           Mat_Disp,
                                           MATCH(User_Techno&amp;User_Disp&amp;G12,Mat_Techno&amp;Mat_Disp&amp;Mat_Mat,0)+1
                                           ):INDEX(Mat_Disp,ROWS(Mat_Disp)),0)
                  +MATCH(User_Techno&amp;User_Disp&amp;G12,Mat_Techno&amp;Mat_Disp&amp;Mat_Mat,0)),
"")</f>
        <v>CC</v>
      </c>
      <c r="H13" s="72" t="str">
        <f t="shared" si="1"/>
        <v>Mixed steels + Carbide Valves</v>
      </c>
      <c r="I13" s="72" t="str">
        <f t="array" ref="I13">IFERROR(
    INDEX(Body_Foot,
                MATCH(
                              User_Techno&amp;User_Disp&amp;User_Mat,
                              INDEX(
                                           Body_Techno,
                                           MATCH(User_Techno&amp;User_Disp&amp;User_Mat&amp;I12,Body_Techno&amp;Body_Disp&amp;Body_Mat&amp;Body_Foot,0)+1
                                           ):INDEX(Body_Techno,ROWS(Body_Techno))
                              &amp;INDEX(
                                           Body_Disp,
                                           MATCH(User_Techno&amp;User_Disp&amp;User_Mat&amp;I12,Body_Techno&amp;Body_Disp&amp;Body_Mat&amp;Body_Foot,0)+1
                                           ):INDEX(Body_Disp,ROWS(Body_Disp))
                             &amp;INDEX(
                                           Body_Mat,
                                           MATCH(User_Techno&amp;User_Disp&amp;User_Mat&amp;I12,Body_Techno&amp;Body_Disp&amp;Body_Mat&amp;Body_Foot,0)+1
                                           ):INDEX(Body_Mat,ROWS(Body_Mat)),0)
                  +MATCH(User_Techno&amp;User_Disp&amp;User_Mat&amp;I12,Body_Techno&amp;Body_Disp&amp;Body_Mat&amp;Body_Foot,0)),
"")</f>
        <v/>
      </c>
      <c r="J13" s="2" t="str">
        <f t="array" ref="J13">IFERROR(
    INDEX(Body_Foot_Descr,
                MATCH(
                              User_Techno&amp;User_Disp&amp;User_Mat,
                              INDEX(
                                           Body_Techno,
                                           MATCH(User_Techno&amp;User_Disp&amp;User_Mat&amp;I12,Body_Techno&amp;Body_Disp&amp;Body_Mat&amp;Body_Foot,0)+1
                                           ):INDEX(Body_Techno,ROWS(Body_Techno))
                              &amp;INDEX(
                                           Body_Disp,
                                           MATCH(User_Techno&amp;User_Disp&amp;User_Mat&amp;I12,Body_Techno&amp;Body_Disp&amp;Body_Mat&amp;Body_Foot,0)+1
                                           ):INDEX(Body_Disp,ROWS(Body_Disp))
                             &amp;INDEX(
                                           Body_Mat,
                                           MATCH(User_Techno&amp;User_Disp&amp;User_Mat&amp;I12,Body_Techno&amp;Body_Disp&amp;Body_Mat&amp;Body_Foot,0)+1
                                           ):INDEX(Body_Mat,ROWS(Body_Mat)),0)
                  +MATCH(User_Techno&amp;User_Disp&amp;User_Mat&amp;I12,Body_Techno&amp;Body_Disp&amp;Body_Mat&amp;Body_Foot,0)),
"")</f>
        <v/>
      </c>
      <c r="K13" s="73" t="str">
        <f t="array" ref="K13">IFERROR(
    INDEX(Seal_Seal,
                MATCH(
                              User_Techno&amp;User_Disp,
                              INDEX(
                                           Seal_Techno,
                                           MATCH(User_Techno&amp;User_Disp&amp;K12,Seal_Techno&amp;Seal_Disp&amp;Seal_Seal,0)+1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MATCH(User_Techno&amp;User_Disp&amp;K12,Seal_Techno&amp;Seal_Disp&amp;Seal_Seal,0)+1
                                           ):INDEX(Seal_Disp,ROWS(Seal_Disp)),0)
                  +MATCH(User_Techno&amp;User_Disp&amp;K12,Seal_Techno&amp;Seal_Disp&amp;Seal_Seal,0)),
"")</f>
        <v>03</v>
      </c>
      <c r="L13" s="2" t="str">
        <f t="array" ref="L13">IFERROR(
    INDEX(Seal_Descr,
                MATCH(
                              User_Techno&amp;User_Disp,
                              INDEX(
                                           Seal_Techno,
                                           MATCH(User_Techno&amp;User_Disp&amp;K12,Seal_Techno&amp;Seal_Disp&amp;Seal_Seal,0)+1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MATCH(User_Techno&amp;User_Disp&amp;K12,Seal_Techno&amp;Seal_Disp&amp;Seal_Seal,0)+1
                                           ):INDEX(Seal_Disp,ROWS(Seal_Disp)),0)
                  +MATCH(User_Techno&amp;User_Disp&amp;K12,Seal_Techno&amp;Seal_Disp&amp;Seal_Seal,0)),
"")</f>
        <v>PTFE/PE  (FKM)</v>
      </c>
    </row>
    <row r="14" spans="1:12">
      <c r="C14" s="72" t="str">
        <f t="array" ref="C14">IFERROR(INDEX(Pump_Disp,MATCH(User_Techno,INDEX(Pump_Techno,MATCH(User_Techno&amp;C13,Pump_Techno&amp;Pump_Disp,0)+1):INDEX(Pump_Techno,ROWS(Pump_Techno)),0)+MATCH(User_Techno&amp;C13,Pump_Techno&amp;Pump_Disp,0),0),"")</f>
        <v>0227</v>
      </c>
      <c r="D14" s="2" t="str">
        <f t="array" ref="D14">IFERROR(INDEX(Pump_Description,MATCH(User_Techno&amp;C14,Pump_Techno&amp;Pump_Disp,0)),"")</f>
        <v>227 cc</v>
      </c>
      <c r="E14" s="73" t="str">
        <f t="array" ref="E14">IFERROR(
    INDEX(Flange_Motor,
                MATCH(
                              User_Techno&amp;User_Disp,
                              INDEX(
                                           Flange_Techno,
                                           MATCH(User_Techno&amp;User_Disp&amp;E13,Flange_Techno&amp;Flange_Disp&amp;Flange_Motor,0)+1
                                           ):INDEX(Flange_Techno,ROWS(Flange_Techno))
                              &amp;INDEX(
                                           Flange_Disp,
                                           MATCH(User_Techno&amp;User_Disp&amp;E13,Flange_Techno&amp;Flange_Disp&amp;Flange_Motor,0)+1
                                           ):INDEX(Flange_Disp,ROWS(Flange_Disp)),0)
                  +MATCH(User_Techno&amp;User_Disp&amp;E13,Flange_Techno&amp;Flange_Disp&amp;Flange_Motor,0)),
"")</f>
        <v>90</v>
      </c>
      <c r="F14" s="2" t="str">
        <f t="shared" si="0"/>
        <v>Motor 9000</v>
      </c>
      <c r="G14" s="72" t="str">
        <f t="array" ref="G14">IFERROR(
    INDEX(Mat_Mat,
                MATCH(
                              User_Techno&amp;User_Disp,
                              INDEX(
                                           Mat_Techno,
                                           MATCH(User_Techno&amp;User_Disp&amp;G13,Mat_Techno&amp;Mat_Disp&amp;Mat_Mat,0)+1
                                           ):INDEX(Mat_Techno,ROWS(Mat_Techno))
                              &amp;INDEX(
                                           Mat_Disp,
                                           MATCH(User_Techno&amp;User_Disp&amp;G13,Mat_Techno&amp;Mat_Disp&amp;Mat_Mat,0)+1
                                           ):INDEX(Mat_Disp,ROWS(Mat_Disp)),0)
                  +MATCH(User_Techno&amp;User_Disp&amp;G13,Mat_Techno&amp;Mat_Disp&amp;Mat_Mat,0)),
"")</f>
        <v>SC</v>
      </c>
      <c r="H14" s="72" t="str">
        <f t="shared" si="1"/>
        <v>Stainless steel + Carbide Valves</v>
      </c>
      <c r="I14" s="72" t="str">
        <f t="array" ref="I14">IFERROR(
    INDEX(Body_Foot,
                MATCH(
                              User_Techno&amp;User_Disp&amp;User_Mat,
                              INDEX(
                                           Body_Techno,
                                           MATCH(User_Techno&amp;User_Disp&amp;User_Mat&amp;I13,Body_Techno&amp;Body_Disp&amp;Body_Mat&amp;Body_Foot,0)+1
                                           ):INDEX(Body_Techno,ROWS(Body_Techno))
                              &amp;INDEX(
                                           Body_Disp,
                                           MATCH(User_Techno&amp;User_Disp&amp;User_Mat&amp;I13,Body_Techno&amp;Body_Disp&amp;Body_Mat&amp;Body_Foot,0)+1
                                           ):INDEX(Body_Disp,ROWS(Body_Disp))
                             &amp;INDEX(
                                           Body_Mat,
                                           MATCH(User_Techno&amp;User_Disp&amp;User_Mat&amp;I13,Body_Techno&amp;Body_Disp&amp;Body_Mat&amp;Body_Foot,0)+1
                                           ):INDEX(Body_Mat,ROWS(Body_Mat)),0)
                  +MATCH(User_Techno&amp;User_Disp&amp;User_Mat&amp;I13,Body_Techno&amp;Body_Disp&amp;Body_Mat&amp;Body_Foot,0)),
"")</f>
        <v/>
      </c>
      <c r="J14" s="2" t="str">
        <f t="array" ref="J14">IFERROR(
    INDEX(Body_Foot_Descr,
                MATCH(
                              User_Techno&amp;User_Disp&amp;User_Mat,
                              INDEX(
                                           Body_Techno,
                                           MATCH(User_Techno&amp;User_Disp&amp;User_Mat&amp;I13,Body_Techno&amp;Body_Disp&amp;Body_Mat&amp;Body_Foot,0)+1
                                           ):INDEX(Body_Techno,ROWS(Body_Techno))
                              &amp;INDEX(
                                           Body_Disp,
                                           MATCH(User_Techno&amp;User_Disp&amp;User_Mat&amp;I13,Body_Techno&amp;Body_Disp&amp;Body_Mat&amp;Body_Foot,0)+1
                                           ):INDEX(Body_Disp,ROWS(Body_Disp))
                             &amp;INDEX(
                                           Body_Mat,
                                           MATCH(User_Techno&amp;User_Disp&amp;User_Mat&amp;I13,Body_Techno&amp;Body_Disp&amp;Body_Mat&amp;Body_Foot,0)+1
                                           ):INDEX(Body_Mat,ROWS(Body_Mat)),0)
                  +MATCH(User_Techno&amp;User_Disp&amp;User_Mat&amp;I13,Body_Techno&amp;Body_Disp&amp;Body_Mat&amp;Body_Foot,0)),
"")</f>
        <v/>
      </c>
      <c r="K14" s="73" t="str">
        <f t="array" ref="K14">IFERROR(
    INDEX(Seal_Seal,
                MATCH(
                              User_Techno&amp;User_Disp,
                              INDEX(
                                           Seal_Techno,
                                           MATCH(User_Techno&amp;User_Disp&amp;K13,Seal_Techno&amp;Seal_Disp&amp;Seal_Seal,0)+1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MATCH(User_Techno&amp;User_Disp&amp;K13,Seal_Techno&amp;Seal_Disp&amp;Seal_Seal,0)+1
                                           ):INDEX(Seal_Disp,ROWS(Seal_Disp)),0)
                  +MATCH(User_Techno&amp;User_Disp&amp;K13,Seal_Techno&amp;Seal_Disp&amp;Seal_Seal,0)),
"")</f>
        <v>04</v>
      </c>
      <c r="L14" s="2" t="str">
        <f t="array" ref="L14">IFERROR(
    INDEX(Seal_Descr,
                MATCH(
                              User_Techno&amp;User_Disp,
                              INDEX(
                                           Seal_Techno,
                                           MATCH(User_Techno&amp;User_Disp&amp;K13,Seal_Techno&amp;Seal_Disp&amp;Seal_Seal,0)+1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MATCH(User_Techno&amp;User_Disp&amp;K13,Seal_Techno&amp;Seal_Disp&amp;Seal_Seal,0)+1
                                           ):INDEX(Seal_Disp,ROWS(Seal_Disp)),0)
                  +MATCH(User_Techno&amp;User_Disp&amp;K13,Seal_Techno&amp;Seal_Disp&amp;Seal_Seal,0)),
"")</f>
        <v>Leather  (FKM)</v>
      </c>
    </row>
    <row r="15" spans="1:12">
      <c r="C15" s="72" t="str">
        <f t="array" ref="C15">IFERROR(INDEX(Pump_Disp,MATCH(User_Techno,INDEX(Pump_Techno,MATCH(User_Techno&amp;C14,Pump_Techno&amp;Pump_Disp,0)+1):INDEX(Pump_Techno,ROWS(Pump_Techno)),0)+MATCH(User_Techno&amp;C14,Pump_Techno&amp;Pump_Disp,0),0),"")</f>
        <v>0360</v>
      </c>
      <c r="D15" s="2" t="str">
        <f t="array" ref="D15">IFERROR(INDEX(Pump_Description,MATCH(User_Techno&amp;C15,Pump_Techno&amp;Pump_Disp,0)),"")</f>
        <v>360 cc</v>
      </c>
      <c r="E15" s="73" t="str">
        <f t="array" ref="E15">IFERROR(
    INDEX(Flange_Motor,
                MATCH(
                              User_Techno&amp;User_Disp,
                              INDEX(
                                           Flange_Techno,
                                           MATCH(User_Techno&amp;User_Disp&amp;E14,Flange_Techno&amp;Flange_Disp&amp;Flange_Motor,0)+1
                                           ):INDEX(Flange_Techno,ROWS(Flange_Techno))
                              &amp;INDEX(
                                           Flange_Disp,
                                           MATCH(User_Techno&amp;User_Disp&amp;E14,Flange_Techno&amp;Flange_Disp&amp;Flange_Motor,0)+1
                                           ):INDEX(Flange_Disp,ROWS(Flange_Disp)),0)
                  +MATCH(User_Techno&amp;User_Disp&amp;E14,Flange_Techno&amp;Flange_Disp&amp;Flange_Motor,0)),
"")</f>
        <v/>
      </c>
      <c r="F15" s="2" t="str">
        <f t="shared" si="0"/>
        <v/>
      </c>
      <c r="G15" s="74" t="str">
        <f t="array" ref="G15">IFERROR(
    INDEX(Mat_Mat,
                MATCH(
                              User_Techno&amp;User_Disp,
                              INDEX(
                                           Mat_Techno,
                                           MATCH(User_Techno&amp;User_Disp&amp;G14,Mat_Techno&amp;Mat_Disp&amp;Mat_Mat,0)+1
                                           ):INDEX(Mat_Techno,ROWS(Mat_Techno))
                              &amp;INDEX(
                                           Mat_Disp,
                                           MATCH(User_Techno&amp;User_Disp&amp;G14,Mat_Techno&amp;Mat_Disp&amp;Mat_Mat,0)+1
                                           ):INDEX(Mat_Disp,ROWS(Mat_Disp)),0)
                  +MATCH(User_Techno&amp;User_Disp&amp;G14,Mat_Techno&amp;Mat_Disp&amp;Mat_Mat,0)),
"")</f>
        <v/>
      </c>
      <c r="H15" s="74" t="str">
        <f t="shared" si="1"/>
        <v/>
      </c>
      <c r="I15" s="72" t="str">
        <f t="array" ref="I15">IFERROR(
    INDEX(Body_Foot,
                MATCH(
                              User_Techno&amp;User_Disp&amp;User_Mat,
                              INDEX(
                                           Body_Techno,
                                           MATCH(User_Techno&amp;User_Disp&amp;User_Mat&amp;I14,Body_Techno&amp;Body_Disp&amp;Body_Mat&amp;Body_Foot,0)+1
                                           ):INDEX(Body_Techno,ROWS(Body_Techno))
                              &amp;INDEX(
                                           Body_Disp,
                                           MATCH(User_Techno&amp;User_Disp&amp;User_Mat&amp;I14,Body_Techno&amp;Body_Disp&amp;Body_Mat&amp;Body_Foot,0)+1
                                           ):INDEX(Body_Disp,ROWS(Body_Disp))
                             &amp;INDEX(
                                           Body_Mat,
                                           MATCH(User_Techno&amp;User_Disp&amp;User_Mat&amp;I14,Body_Techno&amp;Body_Disp&amp;Body_Mat&amp;Body_Foot,0)+1
                                           ):INDEX(Body_Mat,ROWS(Body_Mat)),0)
                  +MATCH(User_Techno&amp;User_Disp&amp;User_Mat&amp;I14,Body_Techno&amp;Body_Disp&amp;Body_Mat&amp;Body_Foot,0)),
"")</f>
        <v/>
      </c>
      <c r="J15" s="2" t="str">
        <f t="array" ref="J15">IFERROR(
    INDEX(Body_Foot_Descr,
                MATCH(
                              User_Techno&amp;User_Disp&amp;User_Mat,
                              INDEX(
                                           Body_Techno,
                                           MATCH(User_Techno&amp;User_Disp&amp;User_Mat&amp;I14,Body_Techno&amp;Body_Disp&amp;Body_Mat&amp;Body_Foot,0)+1
                                           ):INDEX(Body_Techno,ROWS(Body_Techno))
                              &amp;INDEX(
                                           Body_Disp,
                                           MATCH(User_Techno&amp;User_Disp&amp;User_Mat&amp;I14,Body_Techno&amp;Body_Disp&amp;Body_Mat&amp;Body_Foot,0)+1
                                           ):INDEX(Body_Disp,ROWS(Body_Disp))
                             &amp;INDEX(
                                           Body_Mat,
                                           MATCH(User_Techno&amp;User_Disp&amp;User_Mat&amp;I14,Body_Techno&amp;Body_Disp&amp;Body_Mat&amp;Body_Foot,0)+1
                                           ):INDEX(Body_Mat,ROWS(Body_Mat)),0)
                  +MATCH(User_Techno&amp;User_Disp&amp;User_Mat&amp;I14,Body_Techno&amp;Body_Disp&amp;Body_Mat&amp;Body_Foot,0)),
"")</f>
        <v/>
      </c>
      <c r="K15" s="73" t="str">
        <f t="array" ref="K15">IFERROR(
    INDEX(Seal_Seal,
                MATCH(
                              User_Techno&amp;User_Disp,
                              INDEX(
                                           Seal_Techno,
                                           MATCH(User_Techno&amp;User_Disp&amp;K14,Seal_Techno&amp;Seal_Disp&amp;Seal_Seal,0)+1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MATCH(User_Techno&amp;User_Disp&amp;K14,Seal_Techno&amp;Seal_Disp&amp;Seal_Seal,0)+1
                                           ):INDEX(Seal_Disp,ROWS(Seal_Disp)),0)
                  +MATCH(User_Techno&amp;User_Disp&amp;K14,Seal_Techno&amp;Seal_Disp&amp;Seal_Seal,0)),
"")</f>
        <v>05</v>
      </c>
      <c r="L15" s="2" t="str">
        <f t="array" ref="L15">IFERROR(
    INDEX(Seal_Descr,
                MATCH(
                              User_Techno&amp;User_Disp,
                              INDEX(
                                           Seal_Techno,
                                           MATCH(User_Techno&amp;User_Disp&amp;K14,Seal_Techno&amp;Seal_Disp&amp;Seal_Seal,0)+1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MATCH(User_Techno&amp;User_Disp&amp;K14,Seal_Techno&amp;Seal_Disp&amp;Seal_Seal,0)+1
                                           ):INDEX(Seal_Disp,ROWS(Seal_Disp)),0)
                  +MATCH(User_Techno&amp;User_Disp&amp;K14,Seal_Techno&amp;Seal_Disp&amp;Seal_Seal,0)),
"")</f>
        <v>PTFEG  (FKM)</v>
      </c>
    </row>
    <row r="16" spans="1:12">
      <c r="C16" s="72" t="str">
        <f t="array" ref="C16">IFERROR(INDEX(Pump_Disp,MATCH(User_Techno,INDEX(Pump_Techno,MATCH(User_Techno&amp;C15,Pump_Techno&amp;Pump_Disp,0)+1):INDEX(Pump_Techno,ROWS(Pump_Techno)),0)+MATCH(User_Techno&amp;C15,Pump_Techno&amp;Pump_Disp,0),0),"")</f>
        <v>0453</v>
      </c>
      <c r="D16" s="2" t="str">
        <f t="array" ref="D16">IFERROR(INDEX(Pump_Description,MATCH(User_Techno&amp;C16,Pump_Techno&amp;Pump_Disp,0)),"")</f>
        <v>453 cc</v>
      </c>
      <c r="E16" s="73" t="str">
        <f t="array" ref="E16">IFERROR(
    INDEX(Flange_Motor,
                MATCH(
                              User_Techno&amp;User_Disp,
                              INDEX(
                                           Flange_Techno,
                                           MATCH(User_Techno&amp;User_Disp&amp;E15,Flange_Techno&amp;Flange_Disp&amp;Flange_Motor,0)+1
                                           ):INDEX(Flange_Techno,ROWS(Flange_Techno))
                              &amp;INDEX(
                                           Flange_Disp,
                                           MATCH(User_Techno&amp;User_Disp&amp;E15,Flange_Techno&amp;Flange_Disp&amp;Flange_Motor,0)+1
                                           ):INDEX(Flange_Disp,ROWS(Flange_Disp)),0)
                  +MATCH(User_Techno&amp;User_Disp&amp;E15,Flange_Techno&amp;Flange_Disp&amp;Flange_Motor,0)),
"")</f>
        <v/>
      </c>
      <c r="F16" s="2" t="str">
        <f t="shared" si="0"/>
        <v/>
      </c>
      <c r="G16" s="72" t="str">
        <f t="array" ref="G16">IFERROR(
    INDEX(Mat_Mat,
                MATCH(
                              User_Techno&amp;User_Disp,
                              INDEX(
                                           Mat_Techno,
                                           MATCH(User_Techno&amp;User_Disp&amp;G15,Mat_Techno&amp;Mat_Disp&amp;Mat_Mat,0)+1
                                           ):INDEX(Mat_Techno,ROWS(Mat_Techno))
                              &amp;INDEX(
                                           Mat_Disp,
                                           MATCH(User_Techno&amp;User_Disp&amp;G15,Mat_Techno&amp;Mat_Disp&amp;Mat_Mat,0)+1
                                           ):INDEX(Mat_Disp,ROWS(Mat_Disp)),0)
                  +MATCH(User_Techno&amp;User_Disp&amp;G15,Mat_Techno&amp;Mat_Disp&amp;Mat_Mat,0)),
"")</f>
        <v/>
      </c>
      <c r="H16" s="75" t="str">
        <f t="shared" si="1"/>
        <v/>
      </c>
      <c r="I16" s="74" t="str">
        <f t="array" ref="I16">IFERROR(
    INDEX(Body_Foot,
                MATCH(
                              User_Techno&amp;User_Disp&amp;User_Mat,
                              INDEX(
                                           Body_Techno,
                                           MATCH(User_Techno&amp;User_Disp&amp;User_Mat&amp;I15,Body_Techno&amp;Body_Disp&amp;Body_Mat&amp;Body_Foot,0)+1
                                           ):INDEX(Body_Techno,ROWS(Body_Techno))
                              &amp;INDEX(
                                           Body_Disp,
                                           MATCH(User_Techno&amp;User_Disp&amp;User_Mat&amp;I15,Body_Techno&amp;Body_Disp&amp;Body_Mat&amp;Body_Foot,0)+1
                                           ):INDEX(Body_Disp,ROWS(Body_Disp))
                             &amp;INDEX(
                                           Body_Mat,
                                           MATCH(User_Techno&amp;User_Disp&amp;User_Mat&amp;I15,Body_Techno&amp;Body_Disp&amp;Body_Mat&amp;Body_Foot,0)+1
                                           ):INDEX(Body_Mat,ROWS(Body_Mat)),0)
                  +MATCH(User_Techno&amp;User_Disp&amp;User_Mat&amp;I15,Body_Techno&amp;Body_Disp&amp;Body_Mat&amp;Body_Foot,0)),
"")</f>
        <v/>
      </c>
      <c r="J16" s="3" t="str">
        <f t="array" ref="J16">IFERROR(
    INDEX(Body_Foot_Descr,
                MATCH(
                              User_Techno&amp;User_Disp&amp;User_Mat,
                              INDEX(
                                           Body_Techno,
                                           MATCH(User_Techno&amp;User_Disp&amp;User_Mat&amp;I15,Body_Techno&amp;Body_Disp&amp;Body_Mat&amp;Body_Foot,0)+1
                                           ):INDEX(Body_Techno,ROWS(Body_Techno))
                              &amp;INDEX(
                                           Body_Disp,
                                           MATCH(User_Techno&amp;User_Disp&amp;User_Mat&amp;I15,Body_Techno&amp;Body_Disp&amp;Body_Mat&amp;Body_Foot,0)+1
                                           ):INDEX(Body_Disp,ROWS(Body_Disp))
                             &amp;INDEX(
                                           Body_Mat,
                                           MATCH(User_Techno&amp;User_Disp&amp;User_Mat&amp;I15,Body_Techno&amp;Body_Disp&amp;Body_Mat&amp;Body_Foot,0)+1
                                           ):INDEX(Body_Mat,ROWS(Body_Mat)),0)
                  +MATCH(User_Techno&amp;User_Disp&amp;User_Mat&amp;I15,Body_Techno&amp;Body_Disp&amp;Body_Mat&amp;Body_Foot,0)),
"")</f>
        <v/>
      </c>
      <c r="K16" s="73" t="str">
        <f t="array" ref="K16">IFERROR(
    INDEX(Seal_Seal,
                MATCH(
                              User_Techno&amp;User_Disp,
                              INDEX(
                                           Seal_Techno,
                                           MATCH(User_Techno&amp;User_Disp&amp;K15,Seal_Techno&amp;Seal_Disp&amp;Seal_Seal,0)+1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MATCH(User_Techno&amp;User_Disp&amp;K15,Seal_Techno&amp;Seal_Disp&amp;Seal_Seal,0)+1
                                           ):INDEX(Seal_Disp,ROWS(Seal_Disp)),0)
                  +MATCH(User_Techno&amp;User_Disp&amp;K15,Seal_Techno&amp;Seal_Disp&amp;Seal_Seal,0)),
"")</f>
        <v>06</v>
      </c>
      <c r="L16" s="2" t="str">
        <f t="array" ref="L16">IFERROR(
    INDEX(Seal_Descr,
                MATCH(
                              User_Techno&amp;User_Disp,
                              INDEX(
                                           Seal_Techno,
                                           MATCH(User_Techno&amp;User_Disp&amp;K15,Seal_Techno&amp;Seal_Disp&amp;Seal_Seal,0)+1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MATCH(User_Techno&amp;User_Disp&amp;K15,Seal_Techno&amp;Seal_Disp&amp;Seal_Seal,0)+1
                                           ):INDEX(Seal_Disp,ROWS(Seal_Disp)),0)
                  +MATCH(User_Techno&amp;User_Disp&amp;K15,Seal_Techno&amp;Seal_Disp&amp;Seal_Seal,0)),
"")</f>
        <v>PU  (FKM)</v>
      </c>
    </row>
    <row r="17" spans="3:12">
      <c r="C17" s="72" t="str">
        <f t="array" ref="C17">IFERROR(INDEX(Pump_Disp,MATCH(User_Techno,INDEX(Pump_Techno,MATCH(User_Techno&amp;C16,Pump_Techno&amp;Pump_Disp,0)+1):INDEX(Pump_Techno,ROWS(Pump_Techno)),0)+MATCH(User_Techno&amp;C16,Pump_Techno&amp;Pump_Disp,0),0),"")</f>
        <v>0588</v>
      </c>
      <c r="D17" s="2" t="str">
        <f t="array" ref="D17">IFERROR(INDEX(Pump_Description,MATCH(User_Techno&amp;C17,Pump_Techno&amp;Pump_Disp,0)),"")</f>
        <v>588 cc</v>
      </c>
      <c r="E17" s="73" t="str">
        <f t="array" ref="E17">IFERROR(
    INDEX(Flange_Motor,
                MATCH(
                              User_Techno&amp;User_Disp,
                              INDEX(
                                           Flange_Techno,
                                           MATCH(User_Techno&amp;User_Disp&amp;E16,Flange_Techno&amp;Flange_Disp&amp;Flange_Motor,0)+1
                                           ):INDEX(Flange_Techno,ROWS(Flange_Techno))
                              &amp;INDEX(
                                           Flange_Disp,
                                           MATCH(User_Techno&amp;User_Disp&amp;E16,Flange_Techno&amp;Flange_Disp&amp;Flange_Motor,0)+1
                                           ):INDEX(Flange_Disp,ROWS(Flange_Disp)),0)
                  +MATCH(User_Techno&amp;User_Disp&amp;E16,Flange_Techno&amp;Flange_Disp&amp;Flange_Motor,0)),
"")</f>
        <v/>
      </c>
      <c r="F17" s="2" t="str">
        <f t="shared" si="0"/>
        <v/>
      </c>
      <c r="G17" s="72" t="str">
        <f t="array" ref="G17">IFERROR(
    INDEX(Mat_Mat,
                MATCH(
                              User_Techno&amp;User_Disp,
                              INDEX(
                                           Mat_Techno,
                                           MATCH(User_Techno&amp;User_Disp&amp;G16,Mat_Techno&amp;Mat_Disp&amp;Mat_Mat,0)+1
                                           ):INDEX(Mat_Techno,ROWS(Mat_Techno))
                              &amp;INDEX(
                                           Mat_Disp,
                                           MATCH(User_Techno&amp;User_Disp&amp;G16,Mat_Techno&amp;Mat_Disp&amp;Mat_Mat,0)+1
                                           ):INDEX(Mat_Disp,ROWS(Mat_Disp)),0)
                  +MATCH(User_Techno&amp;User_Disp&amp;G16,Mat_Techno&amp;Mat_Disp&amp;Mat_Mat,0)),
"")</f>
        <v/>
      </c>
      <c r="K17" s="2" t="str">
        <f t="array" ref="K17">IFERROR(
    INDEX(Seal_Seal,
                MATCH(
                              User_Techno&amp;User_Disp,
                              INDEX(
                                           Seal_Techno,
                                           MATCH(User_Techno&amp;User_Disp&amp;K16,Seal_Techno&amp;Seal_Disp&amp;Seal_Seal,0)+1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MATCH(User_Techno&amp;User_Disp&amp;K16,Seal_Techno&amp;Seal_Disp&amp;Seal_Seal,0)+1
                                           ):INDEX(Seal_Disp,ROWS(Seal_Disp)),0)
                  +MATCH(User_Techno&amp;User_Disp&amp;K16,Seal_Techno&amp;Seal_Disp&amp;Seal_Seal,0)),
"")</f>
        <v>07</v>
      </c>
      <c r="L17" s="2" t="str">
        <f t="array" ref="L17">IFERROR(
    INDEX(Seal_Descr,
                MATCH(
                              User_Techno&amp;User_Disp,
                              INDEX(
                                           Seal_Techno,
                                           MATCH(User_Techno&amp;User_Disp&amp;K16,Seal_Techno&amp;Seal_Disp&amp;Seal_Seal,0)+1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MATCH(User_Techno&amp;User_Disp&amp;K16,Seal_Techno&amp;Seal_Disp&amp;Seal_Seal,0)+1
                                           ):INDEX(Seal_Disp,ROWS(Seal_Disp)),0)
                  +MATCH(User_Techno&amp;User_Disp&amp;K16,Seal_Techno&amp;Seal_Disp&amp;Seal_Seal,0)),
"")</f>
        <v>PU/PTFEV  (FKM)</v>
      </c>
    </row>
    <row r="18" spans="3:12">
      <c r="C18" s="72" t="str">
        <f t="array" ref="C18">IFERROR(INDEX(Pump_Disp,MATCH(User_Techno,INDEX(Pump_Techno,MATCH(User_Techno&amp;C17,Pump_Techno&amp;Pump_Disp,0)+1):INDEX(Pump_Techno,ROWS(Pump_Techno)),0)+MATCH(User_Techno&amp;C17,Pump_Techno&amp;Pump_Disp,0),0),"")</f>
        <v>0750</v>
      </c>
      <c r="D18" s="2" t="str">
        <f t="array" ref="D18">IFERROR(INDEX(Pump_Description,MATCH(User_Techno&amp;C18,Pump_Techno&amp;Pump_Disp,0)),"")</f>
        <v>750 cc</v>
      </c>
      <c r="E18" s="73" t="str">
        <f t="array" ref="E18">IFERROR(
    INDEX(Flange_Motor,
                MATCH(
                              User_Techno&amp;User_Disp,
                              INDEX(
                                           Flange_Techno,
                                           MATCH(User_Techno&amp;User_Disp&amp;E17,Flange_Techno&amp;Flange_Disp&amp;Flange_Motor,0)+1
                                           ):INDEX(Flange_Techno,ROWS(Flange_Techno))
                              &amp;INDEX(
                                           Flange_Disp,
                                           MATCH(User_Techno&amp;User_Disp&amp;E17,Flange_Techno&amp;Flange_Disp&amp;Flange_Motor,0)+1
                                           ):INDEX(Flange_Disp,ROWS(Flange_Disp)),0)
                  +MATCH(User_Techno&amp;User_Disp&amp;E17,Flange_Techno&amp;Flange_Disp&amp;Flange_Motor,0)),
"")</f>
        <v/>
      </c>
      <c r="F18" s="2" t="str">
        <f t="shared" si="0"/>
        <v/>
      </c>
      <c r="G18" s="72" t="str">
        <f t="array" ref="G18">IFERROR(
    INDEX(Mat_Mat,
                MATCH(
                              User_Techno&amp;User_Disp,
                              INDEX(
                                           Mat_Techno,
                                           MATCH(User_Techno&amp;User_Disp&amp;G17,Mat_Techno&amp;Mat_Disp&amp;Mat_Mat,0)+1
                                           ):INDEX(Mat_Techno,ROWS(Mat_Techno))
                              &amp;INDEX(
                                           Mat_Disp,
                                           MATCH(User_Techno&amp;User_Disp&amp;G17,Mat_Techno&amp;Mat_Disp&amp;Mat_Mat,0)+1
                                           ):INDEX(Mat_Disp,ROWS(Mat_Disp)),0)
                  +MATCH(User_Techno&amp;User_Disp&amp;G17,Mat_Techno&amp;Mat_Disp&amp;Mat_Mat,0)),
"")</f>
        <v/>
      </c>
      <c r="K18" s="2" t="str">
        <f t="array" ref="K18">IFERROR(
    INDEX(Seal_Seal,
                MATCH(
                              User_Techno&amp;User_Disp,
                              INDEX(
                                           Seal_Techno,
                                           MATCH(User_Techno&amp;User_Disp&amp;K17,Seal_Techno&amp;Seal_Disp&amp;Seal_Seal,0)+1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MATCH(User_Techno&amp;User_Disp&amp;K17,Seal_Techno&amp;Seal_Disp&amp;Seal_Seal,0)+1
                                           ):INDEX(Seal_Disp,ROWS(Seal_Disp)),0)
                  +MATCH(User_Techno&amp;User_Disp&amp;K17,Seal_Techno&amp;Seal_Disp&amp;Seal_Seal,0)),
"")</f>
        <v/>
      </c>
      <c r="L18" s="2" t="str">
        <f t="array" ref="L18">IFERROR(
    INDEX(Seal_Descr,
                MATCH(
                              User_Techno&amp;User_Disp,
                              INDEX(
                                           Seal_Techno,
                                           MATCH(User_Techno&amp;User_Disp&amp;K17,Seal_Techno&amp;Seal_Disp&amp;Seal_Seal,0)+1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MATCH(User_Techno&amp;User_Disp&amp;K17,Seal_Techno&amp;Seal_Disp&amp;Seal_Seal,0)+1
                                           ):INDEX(Seal_Disp,ROWS(Seal_Disp)),0)
                  +MATCH(User_Techno&amp;User_Disp&amp;K17,Seal_Techno&amp;Seal_Disp&amp;Seal_Seal,0)),
"")</f>
        <v/>
      </c>
    </row>
    <row r="19" spans="3:12">
      <c r="C19" s="72" t="str">
        <f t="array" ref="C19">IFERROR(INDEX(Pump_Disp,MATCH(User_Techno,INDEX(Pump_Techno,MATCH(User_Techno&amp;C18,Pump_Techno&amp;Pump_Disp,0)+1):INDEX(Pump_Techno,ROWS(Pump_Techno)),0)+MATCH(User_Techno&amp;C18,Pump_Techno&amp;Pump_Disp,0),0),"")</f>
        <v>0980</v>
      </c>
      <c r="D19" s="2" t="str">
        <f t="array" ref="D19">IFERROR(INDEX(Pump_Description,MATCH(User_Techno&amp;C19,Pump_Techno&amp;Pump_Disp,0)),"")</f>
        <v>980 cc</v>
      </c>
      <c r="E19" s="73" t="str">
        <f t="array" ref="E19">IFERROR(
    INDEX(Flange_Motor,
                MATCH(
                              User_Techno&amp;User_Disp,
                              INDEX(
                                           Flange_Techno,
                                           MATCH(User_Techno&amp;User_Disp&amp;E18,Flange_Techno&amp;Flange_Disp&amp;Flange_Motor,0)+1
                                           ):INDEX(Flange_Techno,ROWS(Flange_Techno))
                              &amp;INDEX(
                                           Flange_Disp,
                                           MATCH(User_Techno&amp;User_Disp&amp;E18,Flange_Techno&amp;Flange_Disp&amp;Flange_Motor,0)+1
                                           ):INDEX(Flange_Disp,ROWS(Flange_Disp)),0)
                  +MATCH(User_Techno&amp;User_Disp&amp;E18,Flange_Techno&amp;Flange_Disp&amp;Flange_Motor,0)),
"")</f>
        <v/>
      </c>
      <c r="F19" s="2" t="str">
        <f t="shared" si="0"/>
        <v/>
      </c>
      <c r="G19" s="72" t="str">
        <f t="array" ref="G19">IFERROR(
    INDEX(Mat_Mat,
                MATCH(
                              User_Techno&amp;User_Disp,
                              INDEX(
                                           Mat_Techno,
                                           MATCH(User_Techno&amp;User_Disp&amp;G18,Mat_Techno&amp;Mat_Disp&amp;Mat_Mat,0)+1
                                           ):INDEX(Mat_Techno,ROWS(Mat_Techno))
                              &amp;INDEX(
                                           Mat_Disp,
                                           MATCH(User_Techno&amp;User_Disp&amp;G18,Mat_Techno&amp;Mat_Disp&amp;Mat_Mat,0)+1
                                           ):INDEX(Mat_Disp,ROWS(Mat_Disp)),0)
                  +MATCH(User_Techno&amp;User_Disp&amp;G18,Mat_Techno&amp;Mat_Disp&amp;Mat_Mat,0)),
"")</f>
        <v/>
      </c>
      <c r="K19" s="2" t="str">
        <f t="array" ref="K19">IFERROR(
    INDEX(Seal_Seal,
                MATCH(
                              User_Techno&amp;User_Disp,
                              INDEX(
                                           Seal_Techno,
                                           MATCH(User_Techno&amp;User_Disp&amp;K18,Seal_Techno&amp;Seal_Disp&amp;Seal_Seal,0)+1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MATCH(User_Techno&amp;User_Disp&amp;K18,Seal_Techno&amp;Seal_Disp&amp;Seal_Seal,0)+1
                                           ):INDEX(Seal_Disp,ROWS(Seal_Disp)),0)
                  +MATCH(User_Techno&amp;User_Disp&amp;K18,Seal_Techno&amp;Seal_Disp&amp;Seal_Seal,0)),
"")</f>
        <v/>
      </c>
      <c r="L19" s="2" t="str">
        <f t="array" ref="L19">IFERROR(
    INDEX(Seal_Descr,
                MATCH(
                              User_Techno&amp;User_Disp,
                              INDEX(
                                           Seal_Techno,
                                           MATCH(User_Techno&amp;User_Disp&amp;K18,Seal_Techno&amp;Seal_Disp&amp;Seal_Seal,0)+1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MATCH(User_Techno&amp;User_Disp&amp;K18,Seal_Techno&amp;Seal_Disp&amp;Seal_Seal,0)+1
                                           ):INDEX(Seal_Disp,ROWS(Seal_Disp)),0)
                  +MATCH(User_Techno&amp;User_Disp&amp;K18,Seal_Techno&amp;Seal_Disp&amp;Seal_Seal,0)),
"")</f>
        <v/>
      </c>
    </row>
    <row r="20" spans="3:12">
      <c r="C20" s="72" t="str">
        <f t="array" ref="C20">IFERROR(INDEX(Pump_Disp,MATCH(User_Techno,INDEX(Pump_Techno,MATCH(User_Techno&amp;C19,Pump_Techno&amp;Pump_Disp,0)+1):INDEX(Pump_Techno,ROWS(Pump_Techno)),0)+MATCH(User_Techno&amp;C19,Pump_Techno&amp;Pump_Disp,0),0),"")</f>
        <v>1000</v>
      </c>
      <c r="D20" s="2" t="str">
        <f t="array" ref="D20">IFERROR(INDEX(Pump_Description,MATCH(User_Techno&amp;C20,Pump_Techno&amp;Pump_Disp,0)),"")</f>
        <v>1000 cc</v>
      </c>
      <c r="E20" s="73" t="str">
        <f t="array" ref="E20">IFERROR(
    INDEX(Flange_Motor,
                MATCH(
                              User_Techno&amp;User_Disp,
                              INDEX(
                                           Flange_Techno,
                                           MATCH(User_Techno&amp;User_Disp&amp;E19,Flange_Techno&amp;Flange_Disp&amp;Flange_Motor,0)+1
                                           ):INDEX(Flange_Techno,ROWS(Flange_Techno))
                              &amp;INDEX(
                                           Flange_Disp,
                                           MATCH(User_Techno&amp;User_Disp&amp;E19,Flange_Techno&amp;Flange_Disp&amp;Flange_Motor,0)+1
                                           ):INDEX(Flange_Disp,ROWS(Flange_Disp)),0)
                  +MATCH(User_Techno&amp;User_Disp&amp;E19,Flange_Techno&amp;Flange_Disp&amp;Flange_Motor,0)),
"")</f>
        <v/>
      </c>
      <c r="F20" s="2" t="str">
        <f t="shared" si="0"/>
        <v/>
      </c>
      <c r="G20" s="72" t="str">
        <f t="array" ref="G20">IFERROR(
    INDEX(Mat_Mat,
                MATCH(
                              User_Techno&amp;User_Disp,
                              INDEX(
                                           Mat_Techno,
                                           MATCH(User_Techno&amp;User_Disp&amp;G19,Mat_Techno&amp;Mat_Disp&amp;Mat_Mat,0)+1
                                           ):INDEX(Mat_Techno,ROWS(Mat_Techno))
                              &amp;INDEX(
                                           Mat_Disp,
                                           MATCH(User_Techno&amp;User_Disp&amp;G19,Mat_Techno&amp;Mat_Disp&amp;Mat_Mat,0)+1
                                           ):INDEX(Mat_Disp,ROWS(Mat_Disp)),0)
                  +MATCH(User_Techno&amp;User_Disp&amp;G19,Mat_Techno&amp;Mat_Disp&amp;Mat_Mat,0)),
"")</f>
        <v/>
      </c>
      <c r="K20" s="2" t="str">
        <f t="array" ref="K20">IFERROR(
    INDEX(Seal_Seal,
                MATCH(
                              User_Techno&amp;User_Disp,
                              INDEX(
                                           Seal_Techno,
                                           MATCH(User_Techno&amp;User_Disp&amp;K19,Seal_Techno&amp;Seal_Disp&amp;Seal_Seal,0)+1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MATCH(User_Techno&amp;User_Disp&amp;K19,Seal_Techno&amp;Seal_Disp&amp;Seal_Seal,0)+1
                                           ):INDEX(Seal_Disp,ROWS(Seal_Disp)),0)
                  +MATCH(User_Techno&amp;User_Disp&amp;K19,Seal_Techno&amp;Seal_Disp&amp;Seal_Seal,0)),
"")</f>
        <v/>
      </c>
      <c r="L20" s="2" t="str">
        <f t="array" ref="L20">IFERROR(
    INDEX(Seal_Descr,
                MATCH(
                              User_Techno&amp;User_Disp,
                              INDEX(
                                           Seal_Techno,
                                           MATCH(User_Techno&amp;User_Disp&amp;K19,Seal_Techno&amp;Seal_Disp&amp;Seal_Seal,0)+1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MATCH(User_Techno&amp;User_Disp&amp;K19,Seal_Techno&amp;Seal_Disp&amp;Seal_Seal,0)+1
                                           ):INDEX(Seal_Disp,ROWS(Seal_Disp)),0)
                  +MATCH(User_Techno&amp;User_Disp&amp;K19,Seal_Techno&amp;Seal_Disp&amp;Seal_Seal,0)),
"")</f>
        <v/>
      </c>
    </row>
    <row r="21" spans="3:12">
      <c r="C21" s="74" t="str">
        <f t="array" ref="C21">IFERROR(INDEX(Pump_Disp,MATCH(User_Techno,INDEX(Pump_Techno,MATCH(User_Techno&amp;C20,Pump_Techno&amp;Pump_Disp,0)+1):INDEX(Pump_Techno,ROWS(Pump_Techno)),0)+MATCH(User_Techno&amp;C20,Pump_Techno&amp;Pump_Disp,0),0),"")</f>
        <v/>
      </c>
      <c r="D21" s="3" t="str">
        <f t="array" ref="D21">IFERROR(INDEX(Pump_Description,MATCH(User_Techno&amp;C21,Pump_Techno&amp;Pump_Disp,0)),"")</f>
        <v/>
      </c>
      <c r="E21" s="87" t="str">
        <f t="array" ref="E21">IFERROR(
    INDEX(Flange_Motor,
                MATCH(
                              User_Techno&amp;User_Disp,
                              INDEX(
                                           Flange_Techno,
                                           MATCH(User_Techno&amp;User_Disp&amp;E20,Flange_Techno&amp;Flange_Disp&amp;Flange_Motor,0)+1
                                           ):INDEX(Flange_Techno,ROWS(Flange_Techno))
                              &amp;INDEX(
                                           Flange_Disp,
                                           MATCH(User_Techno&amp;User_Disp&amp;E20,Flange_Techno&amp;Flange_Disp&amp;Flange_Motor,0)+1
                                           ):INDEX(Flange_Disp,ROWS(Flange_Disp)),0)
                  +MATCH(User_Techno&amp;User_Disp&amp;E20,Flange_Techno&amp;Flange_Disp&amp;Flange_Motor,0)),
"")</f>
        <v/>
      </c>
      <c r="F21" s="3" t="str">
        <f t="shared" si="0"/>
        <v/>
      </c>
      <c r="K21" s="3" t="str">
        <f t="array" ref="K21">IFERROR(
    INDEX(Seal_Seal,
                MATCH(
                              User_Techno&amp;User_Disp,
                              INDEX(
                                           Seal_Techno,
                                           MATCH(User_Techno&amp;User_Disp&amp;K20,Seal_Techno&amp;Seal_Disp&amp;Seal_Seal,0)+1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MATCH(User_Techno&amp;User_Disp&amp;K20,Seal_Techno&amp;Seal_Disp&amp;Seal_Seal,0)+1
                                           ):INDEX(Seal_Disp,ROWS(Seal_Disp)),0)
                  +MATCH(User_Techno&amp;User_Disp&amp;K20,Seal_Techno&amp;Seal_Disp&amp;Seal_Seal,0)),
"")</f>
        <v/>
      </c>
      <c r="L21" s="3" t="str">
        <f t="array" ref="L21">IFERROR(
    INDEX(Seal_Descr,
                MATCH(
                              User_Techno&amp;User_Disp,
                              INDEX(
                                           Seal_Techno,
                                           MATCH(User_Techno&amp;User_Disp&amp;K20,Seal_Techno&amp;Seal_Disp&amp;Seal_Seal,0)+1
                                           ):INDEX(Seal_Techno,ROWS(Seal_Techno))
                              &amp;INDEX(
                                           Seal_Disp,
                                           MATCH(User_Techno&amp;User_Disp&amp;K20,Seal_Techno&amp;Seal_Disp&amp;Seal_Seal,0)+1
                                           ):INDEX(Seal_Disp,ROWS(Seal_Disp)),0)
                  +MATCH(User_Techno&amp;User_Disp&amp;K20,Seal_Techno&amp;Seal_Disp&amp;Seal_Seal,0)),
"")</f>
        <v/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D6BA4-5C9F-4B2C-B835-8219981C2E95}">
  <sheetPr codeName="Feuil25"/>
  <dimension ref="A1:K105"/>
  <sheetViews>
    <sheetView zoomScale="70" zoomScaleNormal="70" workbookViewId="0">
      <selection activeCell="A23" sqref="A23"/>
    </sheetView>
  </sheetViews>
  <sheetFormatPr baseColWidth="10" defaultRowHeight="15"/>
  <cols>
    <col min="1" max="1" width="34.5703125" bestFit="1" customWidth="1"/>
    <col min="2" max="2" width="33" customWidth="1"/>
    <col min="3" max="3" width="38.5703125" customWidth="1"/>
    <col min="4" max="4" width="37.5703125" customWidth="1"/>
    <col min="5" max="5" width="40.5703125" bestFit="1" customWidth="1"/>
    <col min="6" max="6" width="43.5703125" bestFit="1" customWidth="1"/>
    <col min="7" max="7" width="52" bestFit="1" customWidth="1"/>
    <col min="8" max="8" width="36.42578125" customWidth="1"/>
    <col min="9" max="9" width="36.42578125" bestFit="1" customWidth="1"/>
    <col min="10" max="10" width="32.140625" customWidth="1"/>
  </cols>
  <sheetData>
    <row r="1" spans="1:6" ht="21">
      <c r="A1" s="78" t="s">
        <v>1143</v>
      </c>
    </row>
    <row r="2" spans="1:6" ht="15.75" thickBot="1">
      <c r="A2" s="60" t="s">
        <v>1144</v>
      </c>
      <c r="B2" s="60" t="s">
        <v>1194</v>
      </c>
      <c r="C2" s="60" t="s">
        <v>1145</v>
      </c>
      <c r="D2" s="60" t="s">
        <v>1146</v>
      </c>
      <c r="E2" s="60" t="s">
        <v>1505</v>
      </c>
      <c r="F2" s="60" t="s">
        <v>1147</v>
      </c>
    </row>
    <row r="3" spans="1:6">
      <c r="A3" t="s">
        <v>1422</v>
      </c>
      <c r="B3" t="s">
        <v>1196</v>
      </c>
      <c r="C3" t="s">
        <v>1198</v>
      </c>
      <c r="D3">
        <f>E3*F3</f>
        <v>1</v>
      </c>
      <c r="E3">
        <v>1</v>
      </c>
      <c r="F3">
        <v>1</v>
      </c>
    </row>
    <row r="4" spans="1:6">
      <c r="A4" t="s">
        <v>1427</v>
      </c>
      <c r="B4" t="s">
        <v>1267</v>
      </c>
      <c r="C4" t="s">
        <v>1198</v>
      </c>
      <c r="D4">
        <f>E4*F4</f>
        <v>1</v>
      </c>
      <c r="E4">
        <v>1</v>
      </c>
      <c r="F4">
        <v>1</v>
      </c>
    </row>
    <row r="5" spans="1:6">
      <c r="A5" t="s">
        <v>1426</v>
      </c>
      <c r="B5" t="s">
        <v>1199</v>
      </c>
      <c r="C5" t="s">
        <v>1198</v>
      </c>
      <c r="D5">
        <f>E5*F5</f>
        <v>1</v>
      </c>
      <c r="E5">
        <v>1</v>
      </c>
      <c r="F5">
        <v>1</v>
      </c>
    </row>
    <row r="6" spans="1:6">
      <c r="A6" t="s">
        <v>1424</v>
      </c>
      <c r="B6" t="s">
        <v>1196</v>
      </c>
      <c r="C6" t="s">
        <v>1198</v>
      </c>
      <c r="D6">
        <f>E6*F6</f>
        <v>1</v>
      </c>
      <c r="E6">
        <v>1</v>
      </c>
      <c r="F6">
        <v>1</v>
      </c>
    </row>
    <row r="7" spans="1:6">
      <c r="A7" t="s">
        <v>1684</v>
      </c>
      <c r="B7" t="s">
        <v>587</v>
      </c>
      <c r="C7" t="s">
        <v>1198</v>
      </c>
      <c r="D7">
        <f t="shared" ref="D7:D18" si="0">E7*F7</f>
        <v>1</v>
      </c>
      <c r="E7">
        <v>1</v>
      </c>
      <c r="F7">
        <v>1</v>
      </c>
    </row>
    <row r="8" spans="1:6">
      <c r="A8" t="s">
        <v>1197</v>
      </c>
      <c r="B8" t="s">
        <v>588</v>
      </c>
      <c r="C8" t="s">
        <v>1198</v>
      </c>
      <c r="D8">
        <f t="shared" si="0"/>
        <v>1</v>
      </c>
      <c r="E8">
        <v>1</v>
      </c>
      <c r="F8">
        <v>1</v>
      </c>
    </row>
    <row r="9" spans="1:6">
      <c r="A9" t="s">
        <v>1428</v>
      </c>
      <c r="B9" t="s">
        <v>587</v>
      </c>
      <c r="C9" t="s">
        <v>1198</v>
      </c>
      <c r="D9">
        <f t="shared" si="0"/>
        <v>1</v>
      </c>
      <c r="E9">
        <v>1</v>
      </c>
      <c r="F9">
        <v>1</v>
      </c>
    </row>
    <row r="10" spans="1:6">
      <c r="A10" t="s">
        <v>1562</v>
      </c>
      <c r="B10" t="s">
        <v>587</v>
      </c>
      <c r="C10" t="s">
        <v>1706</v>
      </c>
      <c r="D10">
        <v>1.075</v>
      </c>
      <c r="E10">
        <v>1.075</v>
      </c>
      <c r="F10">
        <v>1</v>
      </c>
    </row>
    <row r="11" spans="1:6">
      <c r="A11" t="s">
        <v>1429</v>
      </c>
      <c r="B11" t="s">
        <v>1355</v>
      </c>
      <c r="C11" t="s">
        <v>1198</v>
      </c>
      <c r="D11">
        <f t="shared" si="0"/>
        <v>1</v>
      </c>
      <c r="E11">
        <v>1</v>
      </c>
      <c r="F11">
        <v>1</v>
      </c>
    </row>
    <row r="12" spans="1:6">
      <c r="A12" t="s">
        <v>1563</v>
      </c>
      <c r="B12" t="s">
        <v>587</v>
      </c>
      <c r="C12" t="s">
        <v>1198</v>
      </c>
      <c r="D12">
        <f t="shared" si="0"/>
        <v>1</v>
      </c>
      <c r="E12">
        <v>1</v>
      </c>
      <c r="F12">
        <v>1</v>
      </c>
    </row>
    <row r="13" spans="1:6">
      <c r="A13" t="s">
        <v>1567</v>
      </c>
      <c r="B13" t="s">
        <v>1196</v>
      </c>
      <c r="C13" t="s">
        <v>1198</v>
      </c>
      <c r="D13">
        <f t="shared" si="0"/>
        <v>1</v>
      </c>
      <c r="E13">
        <v>1</v>
      </c>
      <c r="F13">
        <v>1</v>
      </c>
    </row>
    <row r="14" spans="1:6">
      <c r="A14" t="s">
        <v>1564</v>
      </c>
      <c r="B14" t="s">
        <v>1268</v>
      </c>
      <c r="C14" t="s">
        <v>1198</v>
      </c>
      <c r="D14">
        <f t="shared" si="0"/>
        <v>1</v>
      </c>
      <c r="E14">
        <v>1</v>
      </c>
      <c r="F14">
        <v>1</v>
      </c>
    </row>
    <row r="15" spans="1:6">
      <c r="A15" t="s">
        <v>1565</v>
      </c>
      <c r="B15" t="s">
        <v>587</v>
      </c>
      <c r="C15" t="s">
        <v>1198</v>
      </c>
      <c r="D15">
        <f t="shared" si="0"/>
        <v>1</v>
      </c>
      <c r="E15">
        <v>1</v>
      </c>
      <c r="F15">
        <v>1</v>
      </c>
    </row>
    <row r="16" spans="1:6">
      <c r="A16" t="s">
        <v>1566</v>
      </c>
      <c r="B16" t="s">
        <v>1507</v>
      </c>
      <c r="C16" t="s">
        <v>1198</v>
      </c>
      <c r="D16">
        <f t="shared" si="0"/>
        <v>1</v>
      </c>
      <c r="E16">
        <v>1</v>
      </c>
      <c r="F16">
        <v>1</v>
      </c>
    </row>
    <row r="17" spans="1:6">
      <c r="A17" t="s">
        <v>1425</v>
      </c>
      <c r="B17" t="s">
        <v>1400</v>
      </c>
      <c r="C17" t="s">
        <v>1198</v>
      </c>
      <c r="D17">
        <f t="shared" si="0"/>
        <v>1</v>
      </c>
      <c r="E17">
        <v>1</v>
      </c>
      <c r="F17">
        <v>1</v>
      </c>
    </row>
    <row r="18" spans="1:6">
      <c r="A18" t="s">
        <v>1423</v>
      </c>
      <c r="B18" t="s">
        <v>1401</v>
      </c>
      <c r="C18" t="s">
        <v>1198</v>
      </c>
      <c r="D18">
        <f t="shared" si="0"/>
        <v>1</v>
      </c>
      <c r="E18">
        <v>1</v>
      </c>
      <c r="F18">
        <v>1</v>
      </c>
    </row>
    <row r="19" spans="1:6">
      <c r="A19" s="92" t="s">
        <v>1057</v>
      </c>
      <c r="B19" s="92"/>
      <c r="C19" s="89"/>
      <c r="D19" s="89"/>
      <c r="E19" s="89"/>
      <c r="F19" s="89"/>
    </row>
    <row r="21" spans="1:6" ht="21">
      <c r="A21" s="78" t="s">
        <v>1430</v>
      </c>
    </row>
    <row r="22" spans="1:6">
      <c r="A22" t="s">
        <v>587</v>
      </c>
    </row>
    <row r="23" spans="1:6">
      <c r="A23" t="s">
        <v>588</v>
      </c>
    </row>
    <row r="24" spans="1:6">
      <c r="A24" t="s">
        <v>1196</v>
      </c>
    </row>
    <row r="25" spans="1:6">
      <c r="A25" t="s">
        <v>1199</v>
      </c>
    </row>
    <row r="26" spans="1:6">
      <c r="A26" t="s">
        <v>1267</v>
      </c>
    </row>
    <row r="27" spans="1:6">
      <c r="A27" t="s">
        <v>1268</v>
      </c>
    </row>
    <row r="28" spans="1:6">
      <c r="A28" t="s">
        <v>1355</v>
      </c>
    </row>
    <row r="29" spans="1:6">
      <c r="A29" t="s">
        <v>1507</v>
      </c>
    </row>
    <row r="30" spans="1:6">
      <c r="A30" t="s">
        <v>1400</v>
      </c>
    </row>
    <row r="31" spans="1:6">
      <c r="A31" t="s">
        <v>1401</v>
      </c>
    </row>
    <row r="32" spans="1:6">
      <c r="A32" s="92" t="s">
        <v>1057</v>
      </c>
    </row>
    <row r="34" spans="1:11" ht="21">
      <c r="A34" s="78" t="s">
        <v>1148</v>
      </c>
    </row>
    <row r="35" spans="1:11" ht="15.75" thickBot="1">
      <c r="A35" s="60" t="s">
        <v>587</v>
      </c>
      <c r="B35" s="60" t="s">
        <v>588</v>
      </c>
      <c r="C35" s="60" t="s">
        <v>1196</v>
      </c>
      <c r="D35" s="60" t="s">
        <v>1199</v>
      </c>
      <c r="E35" s="79" t="s">
        <v>1267</v>
      </c>
      <c r="F35" s="79" t="s">
        <v>1268</v>
      </c>
      <c r="G35" s="79" t="s">
        <v>1355</v>
      </c>
      <c r="H35" s="79" t="s">
        <v>1507</v>
      </c>
      <c r="I35" s="79" t="s">
        <v>1400</v>
      </c>
      <c r="J35" s="79" t="s">
        <v>1401</v>
      </c>
      <c r="K35" s="94"/>
    </row>
    <row r="36" spans="1:11">
      <c r="A36" t="s">
        <v>581</v>
      </c>
      <c r="B36" t="s">
        <v>965</v>
      </c>
      <c r="C36" t="s">
        <v>1231</v>
      </c>
      <c r="D36" t="s">
        <v>1201</v>
      </c>
      <c r="E36" t="s">
        <v>1269</v>
      </c>
      <c r="F36" t="s">
        <v>1304</v>
      </c>
      <c r="G36" t="s">
        <v>1356</v>
      </c>
      <c r="H36" t="s">
        <v>1508</v>
      </c>
      <c r="I36" t="s">
        <v>1579</v>
      </c>
      <c r="J36" t="s">
        <v>1433</v>
      </c>
      <c r="K36" s="94"/>
    </row>
    <row r="37" spans="1:11">
      <c r="A37" t="s">
        <v>1200</v>
      </c>
      <c r="B37" t="s">
        <v>1200</v>
      </c>
      <c r="C37" t="s">
        <v>1232</v>
      </c>
      <c r="D37" t="s">
        <v>1202</v>
      </c>
      <c r="E37" t="s">
        <v>1270</v>
      </c>
      <c r="F37" t="s">
        <v>1305</v>
      </c>
      <c r="G37" t="s">
        <v>1357</v>
      </c>
      <c r="H37" t="s">
        <v>1509</v>
      </c>
      <c r="I37" t="s">
        <v>1402</v>
      </c>
      <c r="J37" t="s">
        <v>1434</v>
      </c>
      <c r="K37" s="94"/>
    </row>
    <row r="38" spans="1:11">
      <c r="A38" t="s">
        <v>896</v>
      </c>
      <c r="B38" t="s">
        <v>1153</v>
      </c>
      <c r="C38" t="s">
        <v>1233</v>
      </c>
      <c r="D38" t="s">
        <v>1203</v>
      </c>
      <c r="E38" t="s">
        <v>1271</v>
      </c>
      <c r="F38" t="s">
        <v>1306</v>
      </c>
      <c r="G38" t="s">
        <v>1358</v>
      </c>
      <c r="H38" t="s">
        <v>1510</v>
      </c>
      <c r="I38" t="s">
        <v>1580</v>
      </c>
      <c r="J38" t="s">
        <v>1435</v>
      </c>
      <c r="K38" s="94"/>
    </row>
    <row r="39" spans="1:11">
      <c r="A39" t="s">
        <v>95</v>
      </c>
      <c r="B39" t="s">
        <v>1154</v>
      </c>
      <c r="C39" t="s">
        <v>1234</v>
      </c>
      <c r="D39" t="s">
        <v>1204</v>
      </c>
      <c r="E39" t="s">
        <v>1568</v>
      </c>
      <c r="F39" t="s">
        <v>1307</v>
      </c>
      <c r="G39" t="s">
        <v>1359</v>
      </c>
      <c r="H39" t="s">
        <v>1511</v>
      </c>
      <c r="I39" t="s">
        <v>1581</v>
      </c>
      <c r="J39" t="s">
        <v>1436</v>
      </c>
      <c r="K39" s="94"/>
    </row>
    <row r="40" spans="1:11">
      <c r="A40" t="s">
        <v>99</v>
      </c>
      <c r="B40" t="s">
        <v>1175</v>
      </c>
      <c r="C40" t="s">
        <v>1235</v>
      </c>
      <c r="D40" t="s">
        <v>1655</v>
      </c>
      <c r="E40" t="s">
        <v>1272</v>
      </c>
      <c r="F40" t="s">
        <v>1308</v>
      </c>
      <c r="G40" t="s">
        <v>1630</v>
      </c>
      <c r="H40" t="s">
        <v>1512</v>
      </c>
      <c r="I40" t="s">
        <v>1403</v>
      </c>
      <c r="J40" t="s">
        <v>1437</v>
      </c>
      <c r="K40" s="94"/>
    </row>
    <row r="41" spans="1:11">
      <c r="A41" t="s">
        <v>3</v>
      </c>
      <c r="B41" t="s">
        <v>963</v>
      </c>
      <c r="C41" t="s">
        <v>3</v>
      </c>
      <c r="D41" t="s">
        <v>3</v>
      </c>
      <c r="E41" t="s">
        <v>3</v>
      </c>
      <c r="F41" t="s">
        <v>1309</v>
      </c>
      <c r="G41" t="s">
        <v>1360</v>
      </c>
      <c r="H41" t="s">
        <v>1513</v>
      </c>
      <c r="I41" t="s">
        <v>1582</v>
      </c>
      <c r="J41" t="s">
        <v>1621</v>
      </c>
      <c r="K41" s="94"/>
    </row>
    <row r="42" spans="1:11">
      <c r="A42" t="s">
        <v>2</v>
      </c>
      <c r="B42" t="s">
        <v>964</v>
      </c>
      <c r="C42" t="s">
        <v>1236</v>
      </c>
      <c r="D42" t="s">
        <v>2</v>
      </c>
      <c r="E42" t="s">
        <v>2</v>
      </c>
      <c r="F42" t="s">
        <v>1310</v>
      </c>
      <c r="G42" t="s">
        <v>1361</v>
      </c>
      <c r="H42" t="s">
        <v>1514</v>
      </c>
      <c r="I42" t="s">
        <v>1404</v>
      </c>
      <c r="J42" t="s">
        <v>1404</v>
      </c>
      <c r="K42" s="94"/>
    </row>
    <row r="43" spans="1:11">
      <c r="A43" t="s">
        <v>1000</v>
      </c>
      <c r="B43" t="s">
        <v>1176</v>
      </c>
      <c r="C43" t="s">
        <v>1237</v>
      </c>
      <c r="D43" t="s">
        <v>1656</v>
      </c>
      <c r="E43" t="s">
        <v>1273</v>
      </c>
      <c r="F43" t="s">
        <v>1311</v>
      </c>
      <c r="G43" t="s">
        <v>1362</v>
      </c>
      <c r="H43" t="s">
        <v>1515</v>
      </c>
      <c r="I43" t="s">
        <v>1405</v>
      </c>
      <c r="J43" t="s">
        <v>1438</v>
      </c>
      <c r="K43" s="94"/>
    </row>
    <row r="44" spans="1:11">
      <c r="A44" t="s">
        <v>1711</v>
      </c>
      <c r="B44" t="s">
        <v>1712</v>
      </c>
      <c r="C44" t="s">
        <v>1238</v>
      </c>
      <c r="D44" t="s">
        <v>1657</v>
      </c>
      <c r="E44" t="s">
        <v>1569</v>
      </c>
      <c r="F44" t="s">
        <v>1312</v>
      </c>
      <c r="G44" t="s">
        <v>1631</v>
      </c>
      <c r="H44" t="s">
        <v>1516</v>
      </c>
      <c r="I44" t="s">
        <v>1583</v>
      </c>
      <c r="J44" t="s">
        <v>1439</v>
      </c>
      <c r="K44" s="94"/>
    </row>
    <row r="45" spans="1:11">
      <c r="A45" t="s">
        <v>602</v>
      </c>
      <c r="B45" t="s">
        <v>1155</v>
      </c>
      <c r="C45" t="s">
        <v>1239</v>
      </c>
      <c r="D45" t="s">
        <v>1205</v>
      </c>
      <c r="E45" t="s">
        <v>1274</v>
      </c>
      <c r="F45" t="s">
        <v>1313</v>
      </c>
      <c r="G45" t="s">
        <v>1363</v>
      </c>
      <c r="H45" t="s">
        <v>1205</v>
      </c>
      <c r="I45" t="s">
        <v>1406</v>
      </c>
      <c r="J45" t="s">
        <v>1440</v>
      </c>
      <c r="K45" s="94"/>
    </row>
    <row r="46" spans="1:11">
      <c r="A46" t="s">
        <v>1149</v>
      </c>
      <c r="B46" t="s">
        <v>1149</v>
      </c>
      <c r="C46" t="s">
        <v>1240</v>
      </c>
      <c r="D46" t="s">
        <v>1206</v>
      </c>
      <c r="E46" t="s">
        <v>1240</v>
      </c>
      <c r="F46" t="s">
        <v>1314</v>
      </c>
      <c r="G46" t="s">
        <v>1275</v>
      </c>
      <c r="H46" t="s">
        <v>1275</v>
      </c>
      <c r="I46" t="s">
        <v>1407</v>
      </c>
      <c r="J46" t="s">
        <v>1441</v>
      </c>
      <c r="K46" s="94"/>
    </row>
    <row r="47" spans="1:11">
      <c r="A47" t="s">
        <v>1150</v>
      </c>
      <c r="B47" t="s">
        <v>1166</v>
      </c>
      <c r="C47" t="s">
        <v>1241</v>
      </c>
      <c r="D47" t="s">
        <v>1207</v>
      </c>
      <c r="E47" t="s">
        <v>1276</v>
      </c>
      <c r="F47" t="s">
        <v>1315</v>
      </c>
      <c r="G47" t="s">
        <v>1364</v>
      </c>
      <c r="H47" t="s">
        <v>1517</v>
      </c>
      <c r="I47" t="s">
        <v>1408</v>
      </c>
      <c r="J47" t="s">
        <v>1442</v>
      </c>
      <c r="K47" s="94"/>
    </row>
    <row r="48" spans="1:11">
      <c r="A48" t="s">
        <v>936</v>
      </c>
      <c r="B48" t="s">
        <v>1156</v>
      </c>
      <c r="C48" t="s">
        <v>1242</v>
      </c>
      <c r="D48" t="s">
        <v>1208</v>
      </c>
      <c r="E48" t="s">
        <v>1277</v>
      </c>
      <c r="F48" t="s">
        <v>1316</v>
      </c>
      <c r="G48" t="s">
        <v>1365</v>
      </c>
      <c r="H48" t="s">
        <v>1518</v>
      </c>
      <c r="I48" t="s">
        <v>1409</v>
      </c>
      <c r="J48" t="s">
        <v>1443</v>
      </c>
      <c r="K48" s="94"/>
    </row>
    <row r="49" spans="1:11">
      <c r="A49" t="s">
        <v>1104</v>
      </c>
      <c r="B49" t="s">
        <v>1157</v>
      </c>
      <c r="C49" t="s">
        <v>1243</v>
      </c>
      <c r="D49" t="s">
        <v>1209</v>
      </c>
      <c r="E49" t="s">
        <v>1278</v>
      </c>
      <c r="F49" t="s">
        <v>1317</v>
      </c>
      <c r="G49" t="s">
        <v>1366</v>
      </c>
      <c r="H49" t="s">
        <v>1519</v>
      </c>
      <c r="I49" t="s">
        <v>1584</v>
      </c>
      <c r="J49" t="s">
        <v>1444</v>
      </c>
      <c r="K49" s="94"/>
    </row>
    <row r="50" spans="1:11">
      <c r="A50" t="s">
        <v>1136</v>
      </c>
      <c r="B50" t="s">
        <v>1158</v>
      </c>
      <c r="C50" t="s">
        <v>1136</v>
      </c>
      <c r="D50" t="s">
        <v>1210</v>
      </c>
      <c r="E50" t="s">
        <v>1279</v>
      </c>
      <c r="F50" t="s">
        <v>1136</v>
      </c>
      <c r="G50" t="s">
        <v>1632</v>
      </c>
      <c r="H50" t="s">
        <v>1520</v>
      </c>
      <c r="I50" t="s">
        <v>1585</v>
      </c>
      <c r="J50" t="s">
        <v>1445</v>
      </c>
      <c r="K50" s="94"/>
    </row>
    <row r="51" spans="1:11">
      <c r="A51" t="s">
        <v>868</v>
      </c>
      <c r="B51" t="s">
        <v>1177</v>
      </c>
      <c r="C51" t="s">
        <v>1244</v>
      </c>
      <c r="D51" t="s">
        <v>1211</v>
      </c>
      <c r="E51" t="s">
        <v>1280</v>
      </c>
      <c r="F51" t="s">
        <v>1318</v>
      </c>
      <c r="G51" t="s">
        <v>1367</v>
      </c>
      <c r="H51" t="s">
        <v>1521</v>
      </c>
      <c r="I51" t="s">
        <v>1586</v>
      </c>
      <c r="J51" t="s">
        <v>1446</v>
      </c>
      <c r="K51" s="94"/>
    </row>
    <row r="52" spans="1:11">
      <c r="A52" t="s">
        <v>581</v>
      </c>
      <c r="B52" t="s">
        <v>965</v>
      </c>
      <c r="C52" t="s">
        <v>1231</v>
      </c>
      <c r="D52" t="s">
        <v>1201</v>
      </c>
      <c r="E52" t="s">
        <v>1269</v>
      </c>
      <c r="F52" t="s">
        <v>1304</v>
      </c>
      <c r="G52" t="s">
        <v>1356</v>
      </c>
      <c r="H52" t="s">
        <v>1508</v>
      </c>
      <c r="I52" t="s">
        <v>1587</v>
      </c>
      <c r="J52" t="s">
        <v>1433</v>
      </c>
      <c r="K52" s="94"/>
    </row>
    <row r="53" spans="1:11">
      <c r="A53" t="s">
        <v>459</v>
      </c>
      <c r="B53" t="s">
        <v>1159</v>
      </c>
      <c r="C53" t="s">
        <v>1245</v>
      </c>
      <c r="D53" t="s">
        <v>1212</v>
      </c>
      <c r="E53" t="s">
        <v>1281</v>
      </c>
      <c r="F53" t="s">
        <v>1319</v>
      </c>
      <c r="G53" t="s">
        <v>1368</v>
      </c>
      <c r="H53" t="s">
        <v>1522</v>
      </c>
      <c r="I53" t="s">
        <v>1588</v>
      </c>
      <c r="J53" t="s">
        <v>1447</v>
      </c>
      <c r="K53" s="94"/>
    </row>
    <row r="54" spans="1:11">
      <c r="A54" t="s">
        <v>67</v>
      </c>
      <c r="B54" t="s">
        <v>1499</v>
      </c>
      <c r="C54" t="s">
        <v>1692</v>
      </c>
      <c r="D54" t="s">
        <v>1658</v>
      </c>
      <c r="E54" t="s">
        <v>1570</v>
      </c>
      <c r="F54" t="s">
        <v>1320</v>
      </c>
      <c r="G54" t="s">
        <v>1633</v>
      </c>
      <c r="H54" t="s">
        <v>1523</v>
      </c>
      <c r="I54" t="s">
        <v>1589</v>
      </c>
      <c r="J54" t="s">
        <v>1622</v>
      </c>
      <c r="K54" s="94"/>
    </row>
    <row r="55" spans="1:11">
      <c r="A55" t="s">
        <v>1501</v>
      </c>
      <c r="B55" t="s">
        <v>1500</v>
      </c>
      <c r="C55" s="96" t="s">
        <v>1693</v>
      </c>
      <c r="D55" t="s">
        <v>1659</v>
      </c>
      <c r="E55" t="s">
        <v>1502</v>
      </c>
      <c r="F55" t="s">
        <v>1503</v>
      </c>
      <c r="G55" t="s">
        <v>1634</v>
      </c>
      <c r="H55" t="s">
        <v>1524</v>
      </c>
      <c r="I55" t="s">
        <v>1590</v>
      </c>
      <c r="J55" t="s">
        <v>1504</v>
      </c>
      <c r="K55" s="94"/>
    </row>
    <row r="56" spans="1:11">
      <c r="A56" t="s">
        <v>234</v>
      </c>
      <c r="B56" t="s">
        <v>234</v>
      </c>
      <c r="C56" t="s">
        <v>234</v>
      </c>
      <c r="D56" t="s">
        <v>234</v>
      </c>
      <c r="E56" t="s">
        <v>234</v>
      </c>
      <c r="F56" t="s">
        <v>234</v>
      </c>
      <c r="G56" t="s">
        <v>1370</v>
      </c>
      <c r="H56" t="s">
        <v>234</v>
      </c>
      <c r="I56" t="s">
        <v>1411</v>
      </c>
      <c r="J56" t="s">
        <v>1449</v>
      </c>
      <c r="K56" s="94"/>
    </row>
    <row r="57" spans="1:11">
      <c r="A57" t="s">
        <v>235</v>
      </c>
      <c r="B57" t="s">
        <v>235</v>
      </c>
      <c r="C57" t="s">
        <v>1247</v>
      </c>
      <c r="D57" t="s">
        <v>1660</v>
      </c>
      <c r="E57" t="s">
        <v>1283</v>
      </c>
      <c r="F57" t="s">
        <v>1322</v>
      </c>
      <c r="G57" t="s">
        <v>1371</v>
      </c>
      <c r="H57" t="s">
        <v>1525</v>
      </c>
      <c r="I57" t="s">
        <v>1412</v>
      </c>
      <c r="J57" t="s">
        <v>1450</v>
      </c>
      <c r="K57" s="94"/>
    </row>
    <row r="58" spans="1:11">
      <c r="A58" t="s">
        <v>189</v>
      </c>
      <c r="B58" t="s">
        <v>1178</v>
      </c>
      <c r="C58" t="s">
        <v>1248</v>
      </c>
      <c r="D58" t="s">
        <v>1661</v>
      </c>
      <c r="E58" t="s">
        <v>1284</v>
      </c>
      <c r="F58" t="s">
        <v>1323</v>
      </c>
      <c r="G58" t="s">
        <v>1372</v>
      </c>
      <c r="H58" t="s">
        <v>1526</v>
      </c>
      <c r="I58" t="s">
        <v>1591</v>
      </c>
      <c r="J58" t="s">
        <v>1451</v>
      </c>
      <c r="K58" s="94"/>
    </row>
    <row r="59" spans="1:11">
      <c r="A59" t="s">
        <v>727</v>
      </c>
      <c r="B59" t="s">
        <v>1179</v>
      </c>
      <c r="C59" t="s">
        <v>1694</v>
      </c>
      <c r="D59" t="s">
        <v>1662</v>
      </c>
      <c r="E59" t="s">
        <v>1285</v>
      </c>
      <c r="F59" t="s">
        <v>1324</v>
      </c>
      <c r="G59" t="s">
        <v>1635</v>
      </c>
      <c r="H59" t="s">
        <v>1527</v>
      </c>
      <c r="I59" t="s">
        <v>1413</v>
      </c>
      <c r="J59" t="s">
        <v>1452</v>
      </c>
      <c r="K59" s="94"/>
    </row>
    <row r="60" spans="1:11">
      <c r="A60" t="s">
        <v>944</v>
      </c>
      <c r="B60" t="s">
        <v>1161</v>
      </c>
      <c r="C60" t="s">
        <v>1249</v>
      </c>
      <c r="D60" t="s">
        <v>1214</v>
      </c>
      <c r="E60" t="s">
        <v>1286</v>
      </c>
      <c r="F60" t="s">
        <v>1325</v>
      </c>
      <c r="G60" t="s">
        <v>1636</v>
      </c>
      <c r="H60" t="s">
        <v>1528</v>
      </c>
      <c r="I60" t="s">
        <v>1414</v>
      </c>
      <c r="J60" t="s">
        <v>1453</v>
      </c>
      <c r="K60" s="94"/>
    </row>
    <row r="61" spans="1:11">
      <c r="A61" t="s">
        <v>241</v>
      </c>
      <c r="B61" t="s">
        <v>1162</v>
      </c>
      <c r="C61" t="s">
        <v>1250</v>
      </c>
      <c r="D61" t="s">
        <v>1215</v>
      </c>
      <c r="E61" t="s">
        <v>1250</v>
      </c>
      <c r="F61" t="s">
        <v>1326</v>
      </c>
      <c r="G61" t="s">
        <v>1373</v>
      </c>
      <c r="H61" t="s">
        <v>1529</v>
      </c>
      <c r="I61" t="s">
        <v>1592</v>
      </c>
      <c r="J61" t="s">
        <v>1454</v>
      </c>
      <c r="K61" s="94"/>
    </row>
    <row r="62" spans="1:11">
      <c r="A62" t="s">
        <v>73</v>
      </c>
      <c r="B62" t="s">
        <v>73</v>
      </c>
      <c r="C62" t="s">
        <v>73</v>
      </c>
      <c r="D62" t="s">
        <v>73</v>
      </c>
      <c r="E62" t="s">
        <v>73</v>
      </c>
      <c r="F62" t="s">
        <v>1327</v>
      </c>
      <c r="G62" t="s">
        <v>1637</v>
      </c>
      <c r="H62" t="s">
        <v>1530</v>
      </c>
      <c r="I62" t="s">
        <v>1415</v>
      </c>
      <c r="J62" t="s">
        <v>1455</v>
      </c>
      <c r="K62" s="94"/>
    </row>
    <row r="63" spans="1:11">
      <c r="A63" t="s">
        <v>74</v>
      </c>
      <c r="B63" t="s">
        <v>74</v>
      </c>
      <c r="C63" t="s">
        <v>1251</v>
      </c>
      <c r="D63" t="s">
        <v>74</v>
      </c>
      <c r="E63" t="s">
        <v>1251</v>
      </c>
      <c r="F63" t="s">
        <v>1328</v>
      </c>
      <c r="G63" t="s">
        <v>1374</v>
      </c>
      <c r="H63" t="s">
        <v>1531</v>
      </c>
      <c r="I63" t="s">
        <v>1416</v>
      </c>
      <c r="J63" t="s">
        <v>1456</v>
      </c>
      <c r="K63" s="94"/>
    </row>
    <row r="64" spans="1:11">
      <c r="A64" t="s">
        <v>78</v>
      </c>
      <c r="B64" t="s">
        <v>1180</v>
      </c>
      <c r="C64" t="s">
        <v>1695</v>
      </c>
      <c r="D64" t="s">
        <v>1663</v>
      </c>
      <c r="E64" t="s">
        <v>1287</v>
      </c>
      <c r="F64" t="s">
        <v>1329</v>
      </c>
      <c r="G64" t="s">
        <v>1375</v>
      </c>
      <c r="H64" t="s">
        <v>1532</v>
      </c>
      <c r="I64" t="s">
        <v>1417</v>
      </c>
      <c r="J64" t="s">
        <v>1457</v>
      </c>
      <c r="K64" s="94"/>
    </row>
    <row r="65" spans="1:11">
      <c r="A65" t="s">
        <v>79</v>
      </c>
      <c r="B65" t="s">
        <v>1163</v>
      </c>
      <c r="C65" t="s">
        <v>1252</v>
      </c>
      <c r="D65" t="s">
        <v>1664</v>
      </c>
      <c r="E65" t="s">
        <v>1288</v>
      </c>
      <c r="F65" t="s">
        <v>1330</v>
      </c>
      <c r="G65" t="s">
        <v>1376</v>
      </c>
      <c r="H65" t="s">
        <v>1533</v>
      </c>
      <c r="I65" t="s">
        <v>1418</v>
      </c>
      <c r="J65" t="s">
        <v>1458</v>
      </c>
      <c r="K65" s="94"/>
    </row>
    <row r="66" spans="1:11">
      <c r="A66" t="s">
        <v>29</v>
      </c>
      <c r="B66" t="s">
        <v>29</v>
      </c>
      <c r="C66" t="s">
        <v>29</v>
      </c>
      <c r="D66" t="s">
        <v>29</v>
      </c>
      <c r="E66" t="s">
        <v>29</v>
      </c>
      <c r="F66" t="s">
        <v>29</v>
      </c>
      <c r="G66" t="s">
        <v>29</v>
      </c>
      <c r="H66" t="s">
        <v>29</v>
      </c>
      <c r="I66" t="s">
        <v>1593</v>
      </c>
      <c r="J66" t="s">
        <v>29</v>
      </c>
      <c r="K66" s="94"/>
    </row>
    <row r="67" spans="1:11">
      <c r="A67" t="s">
        <v>80</v>
      </c>
      <c r="B67" t="s">
        <v>1160</v>
      </c>
      <c r="C67" t="s">
        <v>1246</v>
      </c>
      <c r="D67" t="s">
        <v>1213</v>
      </c>
      <c r="E67" t="s">
        <v>1282</v>
      </c>
      <c r="F67" t="s">
        <v>1321</v>
      </c>
      <c r="G67" t="s">
        <v>1369</v>
      </c>
      <c r="H67" t="s">
        <v>1534</v>
      </c>
      <c r="I67" t="s">
        <v>1410</v>
      </c>
      <c r="J67" t="s">
        <v>1448</v>
      </c>
      <c r="K67" s="94"/>
    </row>
    <row r="68" spans="1:11">
      <c r="A68" t="s">
        <v>75</v>
      </c>
      <c r="B68" t="s">
        <v>999</v>
      </c>
      <c r="C68" t="s">
        <v>1253</v>
      </c>
      <c r="D68" t="s">
        <v>1216</v>
      </c>
      <c r="E68" t="s">
        <v>1253</v>
      </c>
      <c r="F68" t="s">
        <v>1331</v>
      </c>
      <c r="G68" t="s">
        <v>1377</v>
      </c>
      <c r="H68" t="s">
        <v>1331</v>
      </c>
      <c r="I68" t="s">
        <v>1419</v>
      </c>
      <c r="J68" t="s">
        <v>1459</v>
      </c>
      <c r="K68" s="94"/>
    </row>
    <row r="69" spans="1:11">
      <c r="A69" t="s">
        <v>76</v>
      </c>
      <c r="B69" t="s">
        <v>1481</v>
      </c>
      <c r="C69" t="s">
        <v>1254</v>
      </c>
      <c r="D69" t="s">
        <v>1665</v>
      </c>
      <c r="E69" t="s">
        <v>1571</v>
      </c>
      <c r="F69" t="s">
        <v>1332</v>
      </c>
      <c r="G69" t="s">
        <v>1638</v>
      </c>
      <c r="H69" t="s">
        <v>1535</v>
      </c>
      <c r="I69" t="s">
        <v>1420</v>
      </c>
      <c r="J69" t="s">
        <v>1460</v>
      </c>
      <c r="K69" s="94"/>
    </row>
    <row r="70" spans="1:11">
      <c r="A70" t="s">
        <v>3</v>
      </c>
      <c r="B70" t="s">
        <v>963</v>
      </c>
      <c r="C70" t="s">
        <v>3</v>
      </c>
      <c r="D70" t="s">
        <v>3</v>
      </c>
      <c r="E70" t="s">
        <v>3</v>
      </c>
      <c r="F70" t="s">
        <v>1309</v>
      </c>
      <c r="G70" t="s">
        <v>1360</v>
      </c>
      <c r="H70" t="s">
        <v>1513</v>
      </c>
      <c r="I70" t="s">
        <v>1582</v>
      </c>
      <c r="J70" t="s">
        <v>1621</v>
      </c>
      <c r="K70" s="94"/>
    </row>
    <row r="71" spans="1:11">
      <c r="A71" t="s">
        <v>77</v>
      </c>
      <c r="B71" t="s">
        <v>1164</v>
      </c>
      <c r="C71" t="s">
        <v>1696</v>
      </c>
      <c r="D71" t="s">
        <v>1666</v>
      </c>
      <c r="E71" t="s">
        <v>77</v>
      </c>
      <c r="F71" t="s">
        <v>1333</v>
      </c>
      <c r="G71" t="s">
        <v>1639</v>
      </c>
      <c r="H71" t="s">
        <v>1536</v>
      </c>
      <c r="I71" t="s">
        <v>1594</v>
      </c>
      <c r="J71" t="s">
        <v>1623</v>
      </c>
      <c r="K71" s="94"/>
    </row>
    <row r="72" spans="1:11">
      <c r="A72" t="s">
        <v>15</v>
      </c>
      <c r="B72" t="s">
        <v>1165</v>
      </c>
      <c r="C72" t="s">
        <v>1255</v>
      </c>
      <c r="D72" t="s">
        <v>1217</v>
      </c>
      <c r="E72" t="s">
        <v>15</v>
      </c>
      <c r="F72" t="s">
        <v>1334</v>
      </c>
      <c r="G72" t="s">
        <v>1378</v>
      </c>
      <c r="H72" t="s">
        <v>1537</v>
      </c>
      <c r="I72" t="s">
        <v>1421</v>
      </c>
      <c r="J72" t="s">
        <v>1461</v>
      </c>
      <c r="K72" s="94"/>
    </row>
    <row r="73" spans="1:11">
      <c r="A73" t="s">
        <v>1181</v>
      </c>
      <c r="B73" t="s">
        <v>183</v>
      </c>
      <c r="C73" t="s">
        <v>1181</v>
      </c>
      <c r="D73" t="s">
        <v>1667</v>
      </c>
      <c r="E73" t="s">
        <v>1181</v>
      </c>
      <c r="F73" t="s">
        <v>1335</v>
      </c>
      <c r="G73" t="s">
        <v>1379</v>
      </c>
      <c r="H73" t="s">
        <v>1538</v>
      </c>
      <c r="I73" t="s">
        <v>1595</v>
      </c>
      <c r="J73" t="s">
        <v>1624</v>
      </c>
      <c r="K73" s="94"/>
    </row>
    <row r="74" spans="1:11">
      <c r="A74" t="s">
        <v>1182</v>
      </c>
      <c r="B74" t="s">
        <v>184</v>
      </c>
      <c r="C74" t="s">
        <v>1182</v>
      </c>
      <c r="D74" t="s">
        <v>1668</v>
      </c>
      <c r="E74" t="s">
        <v>1182</v>
      </c>
      <c r="F74" t="s">
        <v>1336</v>
      </c>
      <c r="G74" t="s">
        <v>1380</v>
      </c>
      <c r="H74" t="s">
        <v>1539</v>
      </c>
      <c r="I74" t="s">
        <v>1596</v>
      </c>
      <c r="J74" t="s">
        <v>1625</v>
      </c>
      <c r="K74" s="94"/>
    </row>
    <row r="75" spans="1:11">
      <c r="A75" t="s">
        <v>1150</v>
      </c>
      <c r="B75" t="s">
        <v>1166</v>
      </c>
      <c r="C75" t="s">
        <v>1241</v>
      </c>
      <c r="D75" t="s">
        <v>1669</v>
      </c>
      <c r="E75" t="s">
        <v>1276</v>
      </c>
      <c r="F75" t="s">
        <v>1315</v>
      </c>
      <c r="G75" t="s">
        <v>1364</v>
      </c>
      <c r="H75" t="s">
        <v>1517</v>
      </c>
      <c r="I75" t="s">
        <v>1408</v>
      </c>
      <c r="J75" t="s">
        <v>1442</v>
      </c>
      <c r="K75" s="94"/>
    </row>
    <row r="76" spans="1:11">
      <c r="A76" t="s">
        <v>87</v>
      </c>
      <c r="B76" t="s">
        <v>1187</v>
      </c>
      <c r="C76" t="s">
        <v>1697</v>
      </c>
      <c r="D76" t="s">
        <v>1670</v>
      </c>
      <c r="E76" t="s">
        <v>1289</v>
      </c>
      <c r="F76" t="s">
        <v>1337</v>
      </c>
      <c r="G76" t="s">
        <v>1381</v>
      </c>
      <c r="H76" t="s">
        <v>1540</v>
      </c>
      <c r="I76" t="s">
        <v>1597</v>
      </c>
      <c r="J76" t="s">
        <v>1462</v>
      </c>
      <c r="K76" s="94"/>
    </row>
    <row r="77" spans="1:11">
      <c r="A77" t="s">
        <v>88</v>
      </c>
      <c r="B77" t="s">
        <v>1167</v>
      </c>
      <c r="C77" t="s">
        <v>1256</v>
      </c>
      <c r="D77" t="s">
        <v>1218</v>
      </c>
      <c r="E77" t="s">
        <v>1290</v>
      </c>
      <c r="F77" t="s">
        <v>1338</v>
      </c>
      <c r="G77" t="s">
        <v>1382</v>
      </c>
      <c r="H77" t="s">
        <v>1541</v>
      </c>
      <c r="I77" t="s">
        <v>1598</v>
      </c>
      <c r="J77" t="s">
        <v>1463</v>
      </c>
      <c r="K77" s="94"/>
    </row>
    <row r="78" spans="1:11">
      <c r="A78" t="s">
        <v>89</v>
      </c>
      <c r="B78" t="s">
        <v>1188</v>
      </c>
      <c r="C78" t="s">
        <v>1698</v>
      </c>
      <c r="D78" t="s">
        <v>1671</v>
      </c>
      <c r="E78" t="s">
        <v>1291</v>
      </c>
      <c r="F78" t="s">
        <v>1339</v>
      </c>
      <c r="G78" t="s">
        <v>1383</v>
      </c>
      <c r="H78" t="s">
        <v>1542</v>
      </c>
      <c r="I78" t="s">
        <v>1599</v>
      </c>
      <c r="J78" t="s">
        <v>1464</v>
      </c>
      <c r="K78" s="94"/>
    </row>
    <row r="79" spans="1:11">
      <c r="A79" t="s">
        <v>90</v>
      </c>
      <c r="B79" t="s">
        <v>1168</v>
      </c>
      <c r="C79" t="s">
        <v>1257</v>
      </c>
      <c r="D79" t="s">
        <v>1219</v>
      </c>
      <c r="E79" t="s">
        <v>1292</v>
      </c>
      <c r="F79" t="s">
        <v>1340</v>
      </c>
      <c r="G79" t="s">
        <v>1384</v>
      </c>
      <c r="H79" t="s">
        <v>1543</v>
      </c>
      <c r="I79" t="s">
        <v>1600</v>
      </c>
      <c r="J79" t="s">
        <v>1465</v>
      </c>
      <c r="K79" s="94"/>
    </row>
    <row r="80" spans="1:11">
      <c r="A80" t="s">
        <v>1825</v>
      </c>
      <c r="B80" t="s">
        <v>1826</v>
      </c>
      <c r="C80" t="s">
        <v>1827</v>
      </c>
      <c r="D80" t="s">
        <v>1828</v>
      </c>
      <c r="E80" t="s">
        <v>1829</v>
      </c>
      <c r="F80" t="s">
        <v>1830</v>
      </c>
      <c r="G80" t="s">
        <v>1831</v>
      </c>
      <c r="H80" t="s">
        <v>1832</v>
      </c>
      <c r="I80" t="s">
        <v>1833</v>
      </c>
      <c r="J80" t="s">
        <v>1834</v>
      </c>
      <c r="K80" s="94"/>
    </row>
    <row r="81" spans="1:11">
      <c r="A81" t="s">
        <v>1058</v>
      </c>
      <c r="B81" t="s">
        <v>1189</v>
      </c>
      <c r="C81" t="s">
        <v>1258</v>
      </c>
      <c r="D81" t="s">
        <v>1220</v>
      </c>
      <c r="E81" t="s">
        <v>1293</v>
      </c>
      <c r="F81" t="s">
        <v>1341</v>
      </c>
      <c r="G81" t="s">
        <v>1640</v>
      </c>
      <c r="H81" t="s">
        <v>1544</v>
      </c>
      <c r="I81" t="s">
        <v>1601</v>
      </c>
      <c r="J81" t="s">
        <v>1466</v>
      </c>
      <c r="K81" s="94"/>
    </row>
    <row r="82" spans="1:11">
      <c r="A82" t="s">
        <v>35</v>
      </c>
      <c r="B82" t="s">
        <v>1190</v>
      </c>
      <c r="C82" t="s">
        <v>1699</v>
      </c>
      <c r="D82" t="s">
        <v>1672</v>
      </c>
      <c r="E82" t="s">
        <v>1577</v>
      </c>
      <c r="F82" t="s">
        <v>1578</v>
      </c>
      <c r="G82" t="s">
        <v>1385</v>
      </c>
      <c r="H82" t="s">
        <v>1545</v>
      </c>
      <c r="I82" t="s">
        <v>1602</v>
      </c>
      <c r="J82" t="s">
        <v>1626</v>
      </c>
      <c r="K82" s="94"/>
    </row>
    <row r="83" spans="1:11">
      <c r="A83" t="s">
        <v>1078</v>
      </c>
      <c r="B83" t="s">
        <v>1169</v>
      </c>
      <c r="C83" t="s">
        <v>1259</v>
      </c>
      <c r="D83" t="s">
        <v>1673</v>
      </c>
      <c r="E83" t="s">
        <v>1294</v>
      </c>
      <c r="F83" t="s">
        <v>1342</v>
      </c>
      <c r="G83" t="s">
        <v>1386</v>
      </c>
      <c r="H83" t="s">
        <v>1546</v>
      </c>
      <c r="I83" t="s">
        <v>1603</v>
      </c>
      <c r="J83" t="s">
        <v>1467</v>
      </c>
      <c r="K83" s="94"/>
    </row>
    <row r="84" spans="1:11">
      <c r="A84" t="s">
        <v>126</v>
      </c>
      <c r="B84" t="s">
        <v>106</v>
      </c>
      <c r="C84" t="s">
        <v>1260</v>
      </c>
      <c r="D84" t="s">
        <v>1221</v>
      </c>
      <c r="E84" t="s">
        <v>1295</v>
      </c>
      <c r="F84" t="s">
        <v>1343</v>
      </c>
      <c r="G84" t="s">
        <v>1387</v>
      </c>
      <c r="H84" t="s">
        <v>1547</v>
      </c>
      <c r="I84" t="s">
        <v>1604</v>
      </c>
      <c r="J84" t="s">
        <v>1468</v>
      </c>
      <c r="K84" s="94"/>
    </row>
    <row r="85" spans="1:11">
      <c r="A85" t="s">
        <v>94</v>
      </c>
      <c r="B85" t="s">
        <v>1191</v>
      </c>
      <c r="C85" t="s">
        <v>1700</v>
      </c>
      <c r="D85" t="s">
        <v>1222</v>
      </c>
      <c r="E85" t="s">
        <v>1572</v>
      </c>
      <c r="F85" t="s">
        <v>1344</v>
      </c>
      <c r="G85" t="s">
        <v>1388</v>
      </c>
      <c r="H85" t="s">
        <v>1548</v>
      </c>
      <c r="I85" t="s">
        <v>1605</v>
      </c>
      <c r="J85" t="s">
        <v>1469</v>
      </c>
      <c r="K85" s="94"/>
    </row>
    <row r="86" spans="1:11">
      <c r="A86" t="s">
        <v>93</v>
      </c>
      <c r="B86" t="s">
        <v>1192</v>
      </c>
      <c r="C86" t="s">
        <v>1701</v>
      </c>
      <c r="D86" t="s">
        <v>1223</v>
      </c>
      <c r="E86" t="s">
        <v>1573</v>
      </c>
      <c r="F86" t="s">
        <v>1345</v>
      </c>
      <c r="G86" t="s">
        <v>1389</v>
      </c>
      <c r="H86" t="s">
        <v>1549</v>
      </c>
      <c r="I86" t="s">
        <v>1606</v>
      </c>
      <c r="J86" t="s">
        <v>1470</v>
      </c>
      <c r="K86" s="94"/>
    </row>
    <row r="87" spans="1:11">
      <c r="A87" t="s">
        <v>1001</v>
      </c>
      <c r="B87" t="s">
        <v>1001</v>
      </c>
      <c r="C87" t="s">
        <v>1224</v>
      </c>
      <c r="D87" t="s">
        <v>1674</v>
      </c>
      <c r="E87" t="s">
        <v>1296</v>
      </c>
      <c r="F87" t="s">
        <v>1224</v>
      </c>
      <c r="G87" t="s">
        <v>1641</v>
      </c>
      <c r="H87" t="s">
        <v>1001</v>
      </c>
      <c r="I87" t="s">
        <v>1607</v>
      </c>
      <c r="J87" t="s">
        <v>1471</v>
      </c>
      <c r="K87" s="94"/>
    </row>
    <row r="88" spans="1:11">
      <c r="A88" t="s">
        <v>1035</v>
      </c>
      <c r="B88" t="s">
        <v>1035</v>
      </c>
      <c r="C88" t="s">
        <v>1225</v>
      </c>
      <c r="D88" t="s">
        <v>1675</v>
      </c>
      <c r="E88" t="s">
        <v>1297</v>
      </c>
      <c r="F88" t="s">
        <v>1225</v>
      </c>
      <c r="G88" t="s">
        <v>1642</v>
      </c>
      <c r="H88" t="s">
        <v>1035</v>
      </c>
      <c r="I88" t="s">
        <v>1608</v>
      </c>
      <c r="J88" t="s">
        <v>1472</v>
      </c>
      <c r="K88" s="94"/>
    </row>
    <row r="89" spans="1:11">
      <c r="A89" t="s">
        <v>1039</v>
      </c>
      <c r="B89" t="s">
        <v>1170</v>
      </c>
      <c r="C89" t="s">
        <v>1261</v>
      </c>
      <c r="D89" t="s">
        <v>1676</v>
      </c>
      <c r="E89" t="s">
        <v>1298</v>
      </c>
      <c r="F89" t="s">
        <v>1346</v>
      </c>
      <c r="G89" t="s">
        <v>1390</v>
      </c>
      <c r="H89" t="s">
        <v>1550</v>
      </c>
      <c r="I89" t="s">
        <v>1609</v>
      </c>
      <c r="J89" t="s">
        <v>1473</v>
      </c>
      <c r="K89" s="94"/>
    </row>
    <row r="90" spans="1:11">
      <c r="A90" t="s">
        <v>1040</v>
      </c>
      <c r="B90" t="s">
        <v>1040</v>
      </c>
      <c r="C90" t="s">
        <v>1226</v>
      </c>
      <c r="D90" t="s">
        <v>1677</v>
      </c>
      <c r="E90" t="s">
        <v>1299</v>
      </c>
      <c r="F90" t="s">
        <v>1226</v>
      </c>
      <c r="G90" t="s">
        <v>1391</v>
      </c>
      <c r="H90" t="s">
        <v>1040</v>
      </c>
      <c r="I90" t="s">
        <v>1610</v>
      </c>
      <c r="J90" t="s">
        <v>1474</v>
      </c>
      <c r="K90" s="94"/>
    </row>
    <row r="91" spans="1:11">
      <c r="A91" t="s">
        <v>1036</v>
      </c>
      <c r="B91" t="s">
        <v>1036</v>
      </c>
      <c r="C91" t="s">
        <v>1036</v>
      </c>
      <c r="D91" t="s">
        <v>1036</v>
      </c>
      <c r="E91" t="s">
        <v>1036</v>
      </c>
      <c r="F91" t="s">
        <v>1036</v>
      </c>
      <c r="G91" t="s">
        <v>1036</v>
      </c>
      <c r="H91" t="s">
        <v>1036</v>
      </c>
      <c r="I91" t="s">
        <v>1036</v>
      </c>
      <c r="J91" t="s">
        <v>1036</v>
      </c>
      <c r="K91" s="94"/>
    </row>
    <row r="92" spans="1:11">
      <c r="A92" t="s">
        <v>1041</v>
      </c>
      <c r="B92" t="s">
        <v>1041</v>
      </c>
      <c r="C92" t="s">
        <v>1041</v>
      </c>
      <c r="D92" t="s">
        <v>1041</v>
      </c>
      <c r="E92" t="s">
        <v>1041</v>
      </c>
      <c r="F92" t="s">
        <v>1041</v>
      </c>
      <c r="G92" t="s">
        <v>1041</v>
      </c>
      <c r="H92" t="s">
        <v>1041</v>
      </c>
      <c r="I92" t="s">
        <v>1041</v>
      </c>
      <c r="J92" t="s">
        <v>1041</v>
      </c>
      <c r="K92" s="94"/>
    </row>
    <row r="93" spans="1:11">
      <c r="A93" t="s">
        <v>1151</v>
      </c>
      <c r="B93" t="s">
        <v>1186</v>
      </c>
      <c r="C93" t="s">
        <v>1702</v>
      </c>
      <c r="D93" t="s">
        <v>1678</v>
      </c>
      <c r="E93" t="s">
        <v>1574</v>
      </c>
      <c r="F93" t="s">
        <v>1347</v>
      </c>
      <c r="G93" t="s">
        <v>1392</v>
      </c>
      <c r="H93" t="s">
        <v>1551</v>
      </c>
      <c r="I93" t="s">
        <v>1611</v>
      </c>
      <c r="J93" t="s">
        <v>1627</v>
      </c>
      <c r="K93" s="94"/>
    </row>
    <row r="94" spans="1:11">
      <c r="A94" t="str">
        <f>"INTEC "&amp;A93</f>
        <v>INTEC follower plate Ø105</v>
      </c>
      <c r="B94" t="str">
        <f t="shared" ref="B94:J94" si="1">"INTEC "&amp;B93</f>
        <v>INTEC plateau suiveur Ø105</v>
      </c>
      <c r="C94" t="str">
        <f t="shared" si="1"/>
        <v>INTEC Plato seguidor Ø105</v>
      </c>
      <c r="D94" t="str">
        <f t="shared" si="1"/>
        <v>INTEC Folgeplatte Ø105</v>
      </c>
      <c r="E94" t="str">
        <f t="shared" si="1"/>
        <v>INTEC prato seguidor Ø105</v>
      </c>
      <c r="F94" t="str">
        <f t="shared" si="1"/>
        <v>INTEC piastra seguipersona Ø105</v>
      </c>
      <c r="G94" t="str">
        <f t="shared" si="1"/>
        <v>INTEC опорная плита Ø105</v>
      </c>
      <c r="H94" t="str">
        <f t="shared" si="1"/>
        <v>INTEC płyta naśladowcza Ø105</v>
      </c>
      <c r="I94" t="str">
        <f t="shared" si="1"/>
        <v>INTEC フォロワー プレート Ø105</v>
      </c>
      <c r="J94" t="str">
        <f t="shared" si="1"/>
        <v>INTEC 压盘Ø105</v>
      </c>
      <c r="K94" s="94"/>
    </row>
    <row r="95" spans="1:11">
      <c r="A95" t="s">
        <v>1152</v>
      </c>
      <c r="B95" t="s">
        <v>1185</v>
      </c>
      <c r="C95" t="s">
        <v>1703</v>
      </c>
      <c r="D95" t="s">
        <v>1679</v>
      </c>
      <c r="E95" t="s">
        <v>1575</v>
      </c>
      <c r="F95" t="s">
        <v>1348</v>
      </c>
      <c r="G95" t="s">
        <v>1393</v>
      </c>
      <c r="H95" t="s">
        <v>1552</v>
      </c>
      <c r="I95" t="s">
        <v>1612</v>
      </c>
      <c r="J95" t="s">
        <v>1628</v>
      </c>
      <c r="K95" s="94"/>
    </row>
    <row r="96" spans="1:11">
      <c r="A96" t="s">
        <v>1006</v>
      </c>
      <c r="B96" t="s">
        <v>1183</v>
      </c>
      <c r="C96" t="s">
        <v>1262</v>
      </c>
      <c r="D96" t="s">
        <v>1680</v>
      </c>
      <c r="E96" t="s">
        <v>1262</v>
      </c>
      <c r="F96" t="s">
        <v>1349</v>
      </c>
      <c r="G96" t="s">
        <v>1394</v>
      </c>
      <c r="H96" t="s">
        <v>1553</v>
      </c>
      <c r="I96" t="s">
        <v>1613</v>
      </c>
      <c r="J96" t="s">
        <v>1475</v>
      </c>
      <c r="K96" s="94"/>
    </row>
    <row r="97" spans="1:11">
      <c r="A97" t="s">
        <v>1007</v>
      </c>
      <c r="B97" t="s">
        <v>1184</v>
      </c>
      <c r="C97" t="s">
        <v>1263</v>
      </c>
      <c r="D97" t="s">
        <v>1681</v>
      </c>
      <c r="E97" t="s">
        <v>1263</v>
      </c>
      <c r="F97" t="s">
        <v>1350</v>
      </c>
      <c r="G97" t="s">
        <v>1395</v>
      </c>
      <c r="H97" t="s">
        <v>1554</v>
      </c>
      <c r="I97" t="s">
        <v>1614</v>
      </c>
      <c r="J97" t="s">
        <v>1476</v>
      </c>
      <c r="K97" s="94"/>
    </row>
    <row r="98" spans="1:11">
      <c r="A98" t="s">
        <v>1002</v>
      </c>
      <c r="B98" t="s">
        <v>1171</v>
      </c>
      <c r="C98" t="s">
        <v>1704</v>
      </c>
      <c r="D98" t="s">
        <v>1227</v>
      </c>
      <c r="E98" t="s">
        <v>1300</v>
      </c>
      <c r="F98" t="s">
        <v>1351</v>
      </c>
      <c r="G98" t="s">
        <v>1396</v>
      </c>
      <c r="H98" t="s">
        <v>1555</v>
      </c>
      <c r="I98" t="s">
        <v>1615</v>
      </c>
      <c r="J98" t="s">
        <v>1477</v>
      </c>
      <c r="K98" s="94"/>
    </row>
    <row r="99" spans="1:11">
      <c r="A99" t="s">
        <v>1005</v>
      </c>
      <c r="B99" t="s">
        <v>1172</v>
      </c>
      <c r="C99" t="s">
        <v>1264</v>
      </c>
      <c r="D99" t="s">
        <v>1228</v>
      </c>
      <c r="E99" t="s">
        <v>1301</v>
      </c>
      <c r="F99" t="s">
        <v>1352</v>
      </c>
      <c r="G99" t="s">
        <v>1397</v>
      </c>
      <c r="H99" t="s">
        <v>1556</v>
      </c>
      <c r="I99" t="s">
        <v>1616</v>
      </c>
      <c r="J99" s="100" t="s">
        <v>1629</v>
      </c>
      <c r="K99" s="94"/>
    </row>
    <row r="100" spans="1:11">
      <c r="A100" t="s">
        <v>1003</v>
      </c>
      <c r="B100" t="s">
        <v>1173</v>
      </c>
      <c r="C100" t="s">
        <v>1265</v>
      </c>
      <c r="D100" t="s">
        <v>1229</v>
      </c>
      <c r="E100" t="s">
        <v>1302</v>
      </c>
      <c r="F100" t="s">
        <v>1353</v>
      </c>
      <c r="G100" t="s">
        <v>1398</v>
      </c>
      <c r="H100" t="s">
        <v>1557</v>
      </c>
      <c r="I100" t="s">
        <v>1617</v>
      </c>
      <c r="J100" t="s">
        <v>1478</v>
      </c>
      <c r="K100" s="94"/>
    </row>
    <row r="101" spans="1:11">
      <c r="A101" t="s">
        <v>1004</v>
      </c>
      <c r="B101" t="s">
        <v>1174</v>
      </c>
      <c r="C101" t="s">
        <v>1266</v>
      </c>
      <c r="D101" t="s">
        <v>1230</v>
      </c>
      <c r="E101" t="s">
        <v>1303</v>
      </c>
      <c r="F101" t="s">
        <v>1354</v>
      </c>
      <c r="G101" t="s">
        <v>1399</v>
      </c>
      <c r="H101" t="s">
        <v>1558</v>
      </c>
      <c r="I101" t="s">
        <v>1618</v>
      </c>
      <c r="J101" t="s">
        <v>1479</v>
      </c>
      <c r="K101" s="94"/>
    </row>
    <row r="102" spans="1:11">
      <c r="A102" t="s">
        <v>1195</v>
      </c>
      <c r="B102" t="s">
        <v>1482</v>
      </c>
      <c r="C102" t="s">
        <v>1485</v>
      </c>
      <c r="D102" t="s">
        <v>1682</v>
      </c>
      <c r="E102" t="s">
        <v>1485</v>
      </c>
      <c r="F102" t="s">
        <v>1489</v>
      </c>
      <c r="G102" t="s">
        <v>1492</v>
      </c>
      <c r="H102" t="s">
        <v>1559</v>
      </c>
      <c r="I102" t="s">
        <v>1619</v>
      </c>
      <c r="J102" t="s">
        <v>1496</v>
      </c>
      <c r="K102" s="94"/>
    </row>
    <row r="103" spans="1:11">
      <c r="A103" t="s">
        <v>579</v>
      </c>
      <c r="B103" t="s">
        <v>1483</v>
      </c>
      <c r="C103" t="s">
        <v>1705</v>
      </c>
      <c r="D103" t="s">
        <v>1683</v>
      </c>
      <c r="E103" t="s">
        <v>1576</v>
      </c>
      <c r="F103" t="s">
        <v>1490</v>
      </c>
      <c r="G103" t="s">
        <v>1493</v>
      </c>
      <c r="H103" t="s">
        <v>1560</v>
      </c>
      <c r="I103" t="s">
        <v>1620</v>
      </c>
      <c r="J103" t="s">
        <v>1497</v>
      </c>
      <c r="K103" s="94"/>
    </row>
    <row r="104" spans="1:11">
      <c r="A104" t="s">
        <v>580</v>
      </c>
      <c r="B104" t="s">
        <v>1484</v>
      </c>
      <c r="C104" t="s">
        <v>1486</v>
      </c>
      <c r="D104" t="s">
        <v>1487</v>
      </c>
      <c r="E104" t="s">
        <v>1488</v>
      </c>
      <c r="F104" t="s">
        <v>1491</v>
      </c>
      <c r="G104" t="s">
        <v>1494</v>
      </c>
      <c r="H104" t="s">
        <v>1561</v>
      </c>
      <c r="I104" t="s">
        <v>1495</v>
      </c>
      <c r="J104" t="s">
        <v>1498</v>
      </c>
      <c r="K104" s="94"/>
    </row>
    <row r="105" spans="1:11">
      <c r="A105" s="92" t="s">
        <v>1057</v>
      </c>
      <c r="B105" s="89"/>
      <c r="C105" s="89"/>
      <c r="D105" s="89"/>
      <c r="E105" s="89"/>
      <c r="F105" s="89"/>
      <c r="G105" s="89"/>
      <c r="H105" s="89"/>
      <c r="I105" s="89"/>
      <c r="J105" s="89"/>
      <c r="K105" s="9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BD73D-7638-4D56-AFA0-CF469877DCB4}">
  <sheetPr codeName="Feuil45"/>
  <dimension ref="A1:F81"/>
  <sheetViews>
    <sheetView zoomScale="85" zoomScaleNormal="85" workbookViewId="0">
      <selection activeCell="A23" sqref="A23"/>
    </sheetView>
  </sheetViews>
  <sheetFormatPr baseColWidth="10" defaultRowHeight="15"/>
  <cols>
    <col min="1" max="1" width="18.28515625" bestFit="1" customWidth="1"/>
    <col min="2" max="2" width="33" bestFit="1" customWidth="1"/>
    <col min="3" max="3" width="27.5703125" bestFit="1" customWidth="1"/>
    <col min="4" max="4" width="21.5703125" bestFit="1" customWidth="1"/>
    <col min="5" max="5" width="22.140625" customWidth="1"/>
  </cols>
  <sheetData>
    <row r="1" spans="1:6" ht="21">
      <c r="A1" s="78" t="s">
        <v>900</v>
      </c>
    </row>
    <row r="2" spans="1:6" ht="15.75" thickBot="1">
      <c r="A2" s="60" t="s">
        <v>74</v>
      </c>
      <c r="B2" s="60" t="s">
        <v>17</v>
      </c>
      <c r="C2" s="60" t="s">
        <v>1480</v>
      </c>
      <c r="D2" s="60" t="s">
        <v>897</v>
      </c>
      <c r="E2" s="60" t="s">
        <v>898</v>
      </c>
      <c r="F2" s="60" t="s">
        <v>899</v>
      </c>
    </row>
    <row r="3" spans="1:6">
      <c r="A3" t="s">
        <v>108</v>
      </c>
      <c r="B3" t="s">
        <v>1058</v>
      </c>
      <c r="C3" t="str">
        <f>INDEX(Translation,MATCH(B3,Tr_Index,0),MATCH(User_Language,Language,0))</f>
        <v>HV 2-Ball Pumps</v>
      </c>
      <c r="D3" t="s">
        <v>1686</v>
      </c>
      <c r="E3" t="s">
        <v>1689</v>
      </c>
      <c r="F3">
        <v>61</v>
      </c>
    </row>
    <row r="4" spans="1:6">
      <c r="A4" t="s">
        <v>109</v>
      </c>
      <c r="B4" t="s">
        <v>35</v>
      </c>
      <c r="C4" t="str">
        <f>INDEX(Translation,MATCH(B4,Tr_Index,0),MATCH(User_Language,Language,0))</f>
        <v>HV Shovel Pumps</v>
      </c>
      <c r="D4" t="s">
        <v>1687</v>
      </c>
      <c r="E4" t="s">
        <v>1690</v>
      </c>
      <c r="F4">
        <v>62</v>
      </c>
    </row>
    <row r="5" spans="1:6">
      <c r="A5" t="s">
        <v>110</v>
      </c>
      <c r="B5" t="s">
        <v>1078</v>
      </c>
      <c r="C5" t="str">
        <f>INDEX(Translation,MATCH(B5,Tr_Index,0),MATCH(User_Language,Language,0))</f>
        <v>HV &amp; Low Pressure 4-Ball Pumps</v>
      </c>
      <c r="D5" t="s">
        <v>1688</v>
      </c>
      <c r="E5" t="s">
        <v>1691</v>
      </c>
      <c r="F5">
        <v>63</v>
      </c>
    </row>
    <row r="7" spans="1:6" ht="21">
      <c r="A7" s="78" t="s">
        <v>4</v>
      </c>
    </row>
    <row r="8" spans="1:6" ht="15.75" thickBot="1">
      <c r="A8" s="60" t="s">
        <v>74</v>
      </c>
      <c r="B8" s="60" t="s">
        <v>899</v>
      </c>
    </row>
    <row r="9" spans="1:6">
      <c r="A9" t="s">
        <v>758</v>
      </c>
      <c r="B9" t="str">
        <f>A9</f>
        <v>0060</v>
      </c>
    </row>
    <row r="10" spans="1:6">
      <c r="A10" t="s">
        <v>746</v>
      </c>
      <c r="B10" t="str">
        <f t="shared" ref="B10:B31" si="0">A10</f>
        <v>0079</v>
      </c>
    </row>
    <row r="11" spans="1:6">
      <c r="A11" t="s">
        <v>503</v>
      </c>
      <c r="B11" t="str">
        <f t="shared" si="0"/>
        <v>0106</v>
      </c>
    </row>
    <row r="12" spans="1:6">
      <c r="A12" t="s">
        <v>747</v>
      </c>
      <c r="B12" t="str">
        <f t="shared" si="0"/>
        <v>0124</v>
      </c>
    </row>
    <row r="13" spans="1:6">
      <c r="A13" t="s">
        <v>765</v>
      </c>
      <c r="B13" t="str">
        <f t="shared" si="0"/>
        <v>0207</v>
      </c>
    </row>
    <row r="14" spans="1:6">
      <c r="A14" t="s">
        <v>766</v>
      </c>
      <c r="B14" t="str">
        <f t="shared" si="0"/>
        <v>0216</v>
      </c>
    </row>
    <row r="15" spans="1:6">
      <c r="A15" t="s">
        <v>748</v>
      </c>
      <c r="B15" t="str">
        <f t="shared" si="0"/>
        <v>0225</v>
      </c>
    </row>
    <row r="16" spans="1:6">
      <c r="A16" t="s">
        <v>749</v>
      </c>
      <c r="B16" t="str">
        <f t="shared" si="0"/>
        <v>0227</v>
      </c>
    </row>
    <row r="17" spans="1:2">
      <c r="A17" t="s">
        <v>767</v>
      </c>
      <c r="B17" t="str">
        <f t="shared" si="0"/>
        <v>0340</v>
      </c>
    </row>
    <row r="18" spans="1:2">
      <c r="A18" t="s">
        <v>750</v>
      </c>
      <c r="B18" t="str">
        <f t="shared" si="0"/>
        <v>0360</v>
      </c>
    </row>
    <row r="19" spans="1:2">
      <c r="A19" t="s">
        <v>751</v>
      </c>
      <c r="B19" t="str">
        <f t="shared" si="0"/>
        <v>0453</v>
      </c>
    </row>
    <row r="20" spans="1:2">
      <c r="A20" t="s">
        <v>768</v>
      </c>
      <c r="B20" t="str">
        <f t="shared" si="0"/>
        <v>0560</v>
      </c>
    </row>
    <row r="21" spans="1:2">
      <c r="A21" t="s">
        <v>852</v>
      </c>
      <c r="B21" t="str">
        <f t="shared" si="0"/>
        <v>0570</v>
      </c>
    </row>
    <row r="22" spans="1:2">
      <c r="A22" t="s">
        <v>752</v>
      </c>
      <c r="B22" t="str">
        <f t="shared" si="0"/>
        <v>0588</v>
      </c>
    </row>
    <row r="23" spans="1:2">
      <c r="A23" t="s">
        <v>769</v>
      </c>
      <c r="B23" t="str">
        <f t="shared" si="0"/>
        <v>0715</v>
      </c>
    </row>
    <row r="24" spans="1:2">
      <c r="A24" t="s">
        <v>754</v>
      </c>
      <c r="B24" t="str">
        <f t="shared" si="0"/>
        <v>0750</v>
      </c>
    </row>
    <row r="25" spans="1:2">
      <c r="A25" t="s">
        <v>771</v>
      </c>
      <c r="B25" t="str">
        <f t="shared" si="0"/>
        <v>0910</v>
      </c>
    </row>
    <row r="26" spans="1:2">
      <c r="A26" t="s">
        <v>774</v>
      </c>
      <c r="B26" t="str">
        <f t="shared" si="0"/>
        <v>0930</v>
      </c>
    </row>
    <row r="27" spans="1:2">
      <c r="A27" t="s">
        <v>753</v>
      </c>
      <c r="B27" t="str">
        <f t="shared" si="0"/>
        <v>0980</v>
      </c>
    </row>
    <row r="28" spans="1:2">
      <c r="A28" t="s">
        <v>530</v>
      </c>
      <c r="B28" t="str">
        <f>A28</f>
        <v>1000</v>
      </c>
    </row>
    <row r="29" spans="1:2">
      <c r="A29" s="13" t="s">
        <v>1009</v>
      </c>
      <c r="B29" t="str">
        <f>A29</f>
        <v>2200</v>
      </c>
    </row>
    <row r="30" spans="1:2">
      <c r="A30" s="13" t="s">
        <v>1010</v>
      </c>
      <c r="B30" t="str">
        <f>A30</f>
        <v>3700</v>
      </c>
    </row>
    <row r="31" spans="1:2">
      <c r="A31" s="13" t="s">
        <v>1011</v>
      </c>
      <c r="B31" t="str">
        <f t="shared" si="0"/>
        <v>6000</v>
      </c>
    </row>
    <row r="33" spans="1:6" ht="21">
      <c r="A33" s="78" t="s">
        <v>3</v>
      </c>
    </row>
    <row r="34" spans="1:6" ht="15.75" thickBot="1">
      <c r="A34" s="60" t="s">
        <v>74</v>
      </c>
      <c r="B34" s="60" t="s">
        <v>17</v>
      </c>
      <c r="C34" s="60" t="s">
        <v>899</v>
      </c>
      <c r="D34" s="60" t="s">
        <v>189</v>
      </c>
      <c r="E34" s="60" t="s">
        <v>941</v>
      </c>
      <c r="F34" s="79" t="s">
        <v>942</v>
      </c>
    </row>
    <row r="35" spans="1:6">
      <c r="A35" s="13" t="s">
        <v>475</v>
      </c>
      <c r="B35" t="s">
        <v>925</v>
      </c>
      <c r="C35" s="13" t="s">
        <v>916</v>
      </c>
      <c r="D35" s="13" t="s">
        <v>994</v>
      </c>
      <c r="E35" t="s">
        <v>913</v>
      </c>
      <c r="F35" t="s">
        <v>913</v>
      </c>
    </row>
    <row r="36" spans="1:6">
      <c r="A36" s="13" t="s">
        <v>256</v>
      </c>
      <c r="B36" t="s">
        <v>5</v>
      </c>
      <c r="C36" s="13" t="s">
        <v>909</v>
      </c>
      <c r="D36" s="13" t="s">
        <v>995</v>
      </c>
      <c r="E36" t="s">
        <v>476</v>
      </c>
      <c r="F36" t="s">
        <v>254</v>
      </c>
    </row>
    <row r="37" spans="1:6">
      <c r="A37" s="13" t="s">
        <v>258</v>
      </c>
      <c r="B37" t="s">
        <v>6</v>
      </c>
      <c r="C37" s="13" t="s">
        <v>917</v>
      </c>
      <c r="D37" s="13" t="s">
        <v>995</v>
      </c>
      <c r="E37" t="s">
        <v>278</v>
      </c>
      <c r="F37" t="s">
        <v>304</v>
      </c>
    </row>
    <row r="38" spans="1:6">
      <c r="A38" s="13" t="s">
        <v>461</v>
      </c>
      <c r="B38" t="s">
        <v>7</v>
      </c>
      <c r="C38" s="13" t="s">
        <v>918</v>
      </c>
      <c r="D38" s="13" t="s">
        <v>995</v>
      </c>
      <c r="E38" t="s">
        <v>25</v>
      </c>
      <c r="F38" t="s">
        <v>305</v>
      </c>
    </row>
    <row r="39" spans="1:6">
      <c r="A39" s="13" t="s">
        <v>462</v>
      </c>
      <c r="B39" t="s">
        <v>8</v>
      </c>
      <c r="C39" s="13" t="s">
        <v>919</v>
      </c>
      <c r="D39" s="13" t="s">
        <v>995</v>
      </c>
      <c r="E39" t="s">
        <v>27</v>
      </c>
      <c r="F39" t="s">
        <v>306</v>
      </c>
    </row>
    <row r="40" spans="1:6">
      <c r="A40" s="13" t="s">
        <v>463</v>
      </c>
      <c r="B40" t="s">
        <v>9</v>
      </c>
      <c r="C40" s="13" t="s">
        <v>920</v>
      </c>
      <c r="D40" s="13" t="s">
        <v>995</v>
      </c>
      <c r="E40" t="s">
        <v>263</v>
      </c>
      <c r="F40" t="s">
        <v>307</v>
      </c>
    </row>
    <row r="41" spans="1:6">
      <c r="A41" s="13" t="s">
        <v>464</v>
      </c>
      <c r="B41" t="s">
        <v>10</v>
      </c>
      <c r="C41" s="13" t="s">
        <v>921</v>
      </c>
      <c r="D41" s="13" t="s">
        <v>995</v>
      </c>
      <c r="E41" t="s">
        <v>20</v>
      </c>
      <c r="F41" t="s">
        <v>352</v>
      </c>
    </row>
    <row r="42" spans="1:6">
      <c r="A42" s="13" t="s">
        <v>450</v>
      </c>
      <c r="B42" t="s">
        <v>12</v>
      </c>
      <c r="C42" s="13" t="s">
        <v>910</v>
      </c>
      <c r="D42" s="13" t="s">
        <v>995</v>
      </c>
      <c r="E42" t="s">
        <v>21</v>
      </c>
      <c r="F42" t="s">
        <v>353</v>
      </c>
    </row>
    <row r="43" spans="1:6">
      <c r="A43" s="13" t="s">
        <v>465</v>
      </c>
      <c r="B43" t="s">
        <v>11</v>
      </c>
      <c r="C43" s="13" t="s">
        <v>922</v>
      </c>
      <c r="D43" s="13" t="s">
        <v>995</v>
      </c>
      <c r="E43" t="s">
        <v>290</v>
      </c>
      <c r="F43" t="s">
        <v>866</v>
      </c>
    </row>
    <row r="44" spans="1:6">
      <c r="A44" s="13" t="s">
        <v>466</v>
      </c>
      <c r="B44" t="s">
        <v>13</v>
      </c>
      <c r="C44" s="13" t="s">
        <v>923</v>
      </c>
      <c r="D44" s="13" t="s">
        <v>995</v>
      </c>
      <c r="E44" t="s">
        <v>289</v>
      </c>
      <c r="F44" t="s">
        <v>867</v>
      </c>
    </row>
    <row r="45" spans="1:6">
      <c r="A45" t="s">
        <v>460</v>
      </c>
      <c r="B45" t="s">
        <v>86</v>
      </c>
      <c r="C45" s="13" t="s">
        <v>924</v>
      </c>
      <c r="D45" s="13" t="s">
        <v>995</v>
      </c>
      <c r="E45" t="s">
        <v>200</v>
      </c>
      <c r="F45" t="s">
        <v>943</v>
      </c>
    </row>
    <row r="47" spans="1:6" ht="21">
      <c r="A47" s="78" t="s">
        <v>2</v>
      </c>
    </row>
    <row r="48" spans="1:6" ht="15.75" thickBot="1">
      <c r="A48" s="60" t="s">
        <v>74</v>
      </c>
      <c r="B48" s="60" t="s">
        <v>17</v>
      </c>
      <c r="C48" s="60" t="s">
        <v>1480</v>
      </c>
      <c r="D48" s="60" t="s">
        <v>899</v>
      </c>
      <c r="E48" s="60" t="s">
        <v>897</v>
      </c>
      <c r="F48" s="60" t="s">
        <v>898</v>
      </c>
    </row>
    <row r="49" spans="1:6">
      <c r="A49" t="s">
        <v>19</v>
      </c>
      <c r="B49" t="s">
        <v>87</v>
      </c>
      <c r="C49" t="str">
        <f>INDEX(Translation,MATCH(B49,Tr_Index,0),MATCH(User_Language,Language,0))</f>
        <v>Mixed Steels</v>
      </c>
      <c r="D49" s="13" t="s">
        <v>926</v>
      </c>
      <c r="E49" t="s">
        <v>595</v>
      </c>
      <c r="F49" t="s">
        <v>19</v>
      </c>
    </row>
    <row r="50" spans="1:6">
      <c r="A50" t="s">
        <v>36</v>
      </c>
      <c r="B50" t="s">
        <v>88</v>
      </c>
      <c r="C50" t="str">
        <f>INDEX(Translation,MATCH(B50,Tr_Index,0),MATCH(User_Language,Language,0))</f>
        <v>Stainless Steel</v>
      </c>
      <c r="D50" s="13" t="s">
        <v>895</v>
      </c>
      <c r="E50" t="s">
        <v>596</v>
      </c>
      <c r="F50" t="s">
        <v>36</v>
      </c>
    </row>
    <row r="51" spans="1:6">
      <c r="A51" t="s">
        <v>467</v>
      </c>
      <c r="B51" t="s">
        <v>89</v>
      </c>
      <c r="C51" t="str">
        <f>INDEX(Translation,MATCH(B51,Tr_Index,0),MATCH(User_Language,Language,0))</f>
        <v>Mixed steels + Carbide Valves</v>
      </c>
      <c r="D51" s="13" t="s">
        <v>927</v>
      </c>
      <c r="E51" t="s">
        <v>597</v>
      </c>
      <c r="F51" t="s">
        <v>137</v>
      </c>
    </row>
    <row r="52" spans="1:6">
      <c r="A52" t="s">
        <v>468</v>
      </c>
      <c r="B52" t="s">
        <v>90</v>
      </c>
      <c r="C52" t="str">
        <f>INDEX(Translation,MATCH(B52,Tr_Index,0),MATCH(User_Language,Language,0))</f>
        <v>Stainless steel + Carbide Valves</v>
      </c>
      <c r="D52" s="13" t="s">
        <v>911</v>
      </c>
      <c r="E52" t="s">
        <v>598</v>
      </c>
      <c r="F52" t="s">
        <v>138</v>
      </c>
    </row>
    <row r="53" spans="1:6">
      <c r="A53" t="s">
        <v>600</v>
      </c>
      <c r="B53" t="s">
        <v>1825</v>
      </c>
      <c r="C53" t="str">
        <f>INDEX(Translation,MATCH(B53,Tr_Index,0),MATCH(User_Language,Language,0))</f>
        <v>Reinforced Version</v>
      </c>
      <c r="D53" s="13" t="s">
        <v>928</v>
      </c>
      <c r="E53" t="s">
        <v>1835</v>
      </c>
      <c r="F53" t="s">
        <v>1836</v>
      </c>
    </row>
    <row r="55" spans="1:6" ht="21">
      <c r="A55" s="78" t="s">
        <v>22</v>
      </c>
    </row>
    <row r="56" spans="1:6" ht="15.75" thickBot="1">
      <c r="A56" s="60" t="s">
        <v>74</v>
      </c>
      <c r="B56" s="60" t="s">
        <v>1105</v>
      </c>
    </row>
    <row r="57" spans="1:6">
      <c r="A57" t="s">
        <v>469</v>
      </c>
      <c r="B57" t="s">
        <v>91</v>
      </c>
    </row>
    <row r="58" spans="1:6">
      <c r="A58" t="s">
        <v>458</v>
      </c>
      <c r="B58" t="s">
        <v>92</v>
      </c>
    </row>
    <row r="59" spans="1:6">
      <c r="A59" t="s">
        <v>1821</v>
      </c>
      <c r="B59" t="s">
        <v>1837</v>
      </c>
    </row>
    <row r="60" spans="1:6">
      <c r="A60" t="s">
        <v>470</v>
      </c>
      <c r="B60" t="s">
        <v>93</v>
      </c>
    </row>
    <row r="61" spans="1:6">
      <c r="A61" t="s">
        <v>471</v>
      </c>
      <c r="B61" t="s">
        <v>94</v>
      </c>
    </row>
    <row r="62" spans="1:6">
      <c r="A62" t="s">
        <v>472</v>
      </c>
      <c r="B62" t="s">
        <v>133</v>
      </c>
    </row>
    <row r="63" spans="1:6">
      <c r="A63" t="s">
        <v>473</v>
      </c>
      <c r="B63" t="s">
        <v>126</v>
      </c>
    </row>
    <row r="64" spans="1:6">
      <c r="A64" t="s">
        <v>474</v>
      </c>
      <c r="B64" t="s">
        <v>1128</v>
      </c>
    </row>
    <row r="65" spans="1:5">
      <c r="A65" t="s">
        <v>1037</v>
      </c>
      <c r="B65" t="s">
        <v>1129</v>
      </c>
    </row>
    <row r="66" spans="1:5">
      <c r="A66" t="s">
        <v>1038</v>
      </c>
      <c r="B66" t="s">
        <v>1133</v>
      </c>
    </row>
    <row r="67" spans="1:5">
      <c r="A67" t="s">
        <v>1127</v>
      </c>
      <c r="B67" t="s">
        <v>1130</v>
      </c>
    </row>
    <row r="68" spans="1:5">
      <c r="A68" t="s">
        <v>1131</v>
      </c>
      <c r="B68" t="s">
        <v>1036</v>
      </c>
    </row>
    <row r="69" spans="1:5">
      <c r="A69" t="s">
        <v>1132</v>
      </c>
      <c r="B69" t="s">
        <v>1041</v>
      </c>
    </row>
    <row r="71" spans="1:5" ht="21">
      <c r="A71" s="78" t="s">
        <v>890</v>
      </c>
    </row>
    <row r="72" spans="1:5" ht="15.75" thickBot="1">
      <c r="A72" s="60" t="s">
        <v>74</v>
      </c>
      <c r="B72" s="60" t="s">
        <v>1106</v>
      </c>
      <c r="C72" s="60" t="s">
        <v>899</v>
      </c>
      <c r="D72" s="60" t="s">
        <v>897</v>
      </c>
      <c r="E72" s="60" t="s">
        <v>898</v>
      </c>
    </row>
    <row r="73" spans="1:5">
      <c r="A73" s="13" t="s">
        <v>44</v>
      </c>
      <c r="B73" t="s">
        <v>0</v>
      </c>
      <c r="C73" s="13" t="s">
        <v>926</v>
      </c>
      <c r="D73" t="str">
        <f>"J"&amp;A73</f>
        <v>J01</v>
      </c>
      <c r="E73" t="str">
        <f>"S"&amp;A73</f>
        <v>S01</v>
      </c>
    </row>
    <row r="74" spans="1:5">
      <c r="A74" s="13" t="s">
        <v>45</v>
      </c>
      <c r="B74" t="s">
        <v>38</v>
      </c>
      <c r="C74" s="13" t="s">
        <v>895</v>
      </c>
      <c r="D74" t="str">
        <f t="shared" ref="D74:D81" si="1">"J"&amp;A74</f>
        <v>J02</v>
      </c>
      <c r="E74" t="str">
        <f t="shared" ref="E74:E81" si="2">"S"&amp;A74</f>
        <v>S02</v>
      </c>
    </row>
    <row r="75" spans="1:5">
      <c r="A75" s="13" t="s">
        <v>46</v>
      </c>
      <c r="B75" t="s">
        <v>931</v>
      </c>
      <c r="C75" s="13" t="s">
        <v>927</v>
      </c>
      <c r="D75" t="str">
        <f t="shared" si="1"/>
        <v>J03</v>
      </c>
      <c r="E75" t="str">
        <f t="shared" si="2"/>
        <v>S03</v>
      </c>
    </row>
    <row r="76" spans="1:5">
      <c r="A76" s="13" t="s">
        <v>47</v>
      </c>
      <c r="B76" t="s">
        <v>39</v>
      </c>
      <c r="C76" s="13" t="s">
        <v>911</v>
      </c>
      <c r="D76" t="str">
        <f t="shared" si="1"/>
        <v>J04</v>
      </c>
      <c r="E76" t="str">
        <f t="shared" si="2"/>
        <v>S04</v>
      </c>
    </row>
    <row r="77" spans="1:5">
      <c r="A77" s="13" t="s">
        <v>48</v>
      </c>
      <c r="B77" t="s">
        <v>1</v>
      </c>
      <c r="C77" s="13" t="s">
        <v>928</v>
      </c>
      <c r="D77" t="str">
        <f t="shared" si="1"/>
        <v>J05</v>
      </c>
      <c r="E77" t="str">
        <f t="shared" si="2"/>
        <v>S05</v>
      </c>
    </row>
    <row r="78" spans="1:5">
      <c r="A78" s="13" t="s">
        <v>49</v>
      </c>
      <c r="B78" t="s">
        <v>34</v>
      </c>
      <c r="C78" s="13" t="s">
        <v>929</v>
      </c>
      <c r="D78" t="str">
        <f t="shared" si="1"/>
        <v>J06</v>
      </c>
      <c r="E78" t="str">
        <f t="shared" si="2"/>
        <v>S06</v>
      </c>
    </row>
    <row r="79" spans="1:5">
      <c r="A79" s="13" t="s">
        <v>257</v>
      </c>
      <c r="B79" t="s">
        <v>1107</v>
      </c>
      <c r="C79" s="13" t="s">
        <v>996</v>
      </c>
      <c r="D79" t="str">
        <f t="shared" si="1"/>
        <v>J07</v>
      </c>
      <c r="E79" t="str">
        <f t="shared" si="2"/>
        <v>S07</v>
      </c>
    </row>
    <row r="80" spans="1:5">
      <c r="A80" s="13" t="s">
        <v>260</v>
      </c>
      <c r="B80" t="s">
        <v>1107</v>
      </c>
      <c r="C80" s="13" t="s">
        <v>997</v>
      </c>
      <c r="D80" t="str">
        <f t="shared" si="1"/>
        <v>J08</v>
      </c>
      <c r="E80" t="str">
        <f t="shared" si="2"/>
        <v>S08</v>
      </c>
    </row>
    <row r="81" spans="1:5">
      <c r="A81" s="13" t="s">
        <v>259</v>
      </c>
      <c r="B81" t="s">
        <v>1107</v>
      </c>
      <c r="C81" s="13" t="s">
        <v>998</v>
      </c>
      <c r="D81" t="str">
        <f t="shared" si="1"/>
        <v>J09</v>
      </c>
      <c r="E81" t="str">
        <f t="shared" si="2"/>
        <v>S09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5D7F7-5C16-4DD2-90D2-94BC30FFB5F4}">
  <sheetPr codeName="Feuil46"/>
  <dimension ref="A1:U343"/>
  <sheetViews>
    <sheetView zoomScale="70" zoomScaleNormal="70" workbookViewId="0">
      <selection activeCell="A23" sqref="A23"/>
    </sheetView>
  </sheetViews>
  <sheetFormatPr baseColWidth="10" defaultRowHeight="15"/>
  <cols>
    <col min="1" max="1" width="13" customWidth="1"/>
    <col min="2" max="2" width="14.140625" customWidth="1"/>
    <col min="3" max="3" width="13" bestFit="1" customWidth="1"/>
    <col min="4" max="4" width="24.5703125" customWidth="1"/>
    <col min="5" max="5" width="28" customWidth="1"/>
    <col min="6" max="6" width="35.7109375" customWidth="1"/>
    <col min="7" max="7" width="17" customWidth="1"/>
    <col min="8" max="8" width="16.140625" customWidth="1"/>
    <col min="9" max="9" width="14.7109375" customWidth="1"/>
    <col min="10" max="10" width="19.42578125" customWidth="1"/>
    <col min="11" max="11" width="11.42578125" customWidth="1"/>
    <col min="12" max="12" width="17.85546875" bestFit="1" customWidth="1"/>
    <col min="13" max="13" width="15.7109375" bestFit="1" customWidth="1"/>
    <col min="14" max="14" width="36.28515625" bestFit="1" customWidth="1"/>
    <col min="15" max="15" width="32.140625" bestFit="1" customWidth="1"/>
    <col min="16" max="16" width="15.7109375" bestFit="1" customWidth="1"/>
    <col min="17" max="17" width="36.7109375" bestFit="1" customWidth="1"/>
    <col min="18" max="18" width="29.7109375" bestFit="1" customWidth="1"/>
  </cols>
  <sheetData>
    <row r="1" spans="1:11" ht="15.75" thickBot="1">
      <c r="G1" t="s">
        <v>585</v>
      </c>
      <c r="H1" s="43">
        <v>0.3</v>
      </c>
      <c r="I1" t="s">
        <v>586</v>
      </c>
      <c r="J1" s="43">
        <v>0.55000000000000004</v>
      </c>
      <c r="K1" s="43"/>
    </row>
    <row r="2" spans="1:11" ht="21">
      <c r="A2" s="78" t="s">
        <v>75</v>
      </c>
      <c r="E2" s="178" t="s">
        <v>582</v>
      </c>
      <c r="F2" s="179"/>
      <c r="G2" s="178" t="s">
        <v>583</v>
      </c>
      <c r="H2" s="179"/>
      <c r="I2" s="178" t="s">
        <v>584</v>
      </c>
      <c r="J2" s="179"/>
    </row>
    <row r="3" spans="1:11" ht="15.75" thickBot="1">
      <c r="A3" s="60" t="s">
        <v>900</v>
      </c>
      <c r="B3" s="60" t="s">
        <v>4</v>
      </c>
      <c r="C3" s="60" t="s">
        <v>17</v>
      </c>
      <c r="D3" s="60" t="s">
        <v>942</v>
      </c>
      <c r="E3" s="60" t="s">
        <v>579</v>
      </c>
      <c r="F3" s="61" t="s">
        <v>580</v>
      </c>
      <c r="G3" s="60" t="s">
        <v>579</v>
      </c>
      <c r="H3" s="61" t="s">
        <v>580</v>
      </c>
      <c r="I3" s="60" t="s">
        <v>579</v>
      </c>
      <c r="J3" s="61" t="s">
        <v>580</v>
      </c>
    </row>
    <row r="4" spans="1:11">
      <c r="A4" t="s">
        <v>108</v>
      </c>
      <c r="B4" s="13" t="s">
        <v>746</v>
      </c>
      <c r="C4" s="13" t="s">
        <v>1059</v>
      </c>
      <c r="D4" t="s">
        <v>236</v>
      </c>
      <c r="E4" s="44">
        <v>100</v>
      </c>
      <c r="F4" s="44">
        <v>40</v>
      </c>
      <c r="G4" s="44">
        <f>E4/(1-$H$1)*1.04*1.04*1.015</f>
        <v>156.83199999999999</v>
      </c>
      <c r="H4" s="44">
        <f>F4/(1-$H$1)*1.04*1.04*1.015</f>
        <v>62.732799999999997</v>
      </c>
      <c r="I4" s="44">
        <f t="shared" ref="I4:I23" si="0">G4/(1-$J$1)</f>
        <v>348.51555555555558</v>
      </c>
      <c r="J4" s="44">
        <f t="shared" ref="J4:J23" si="1">H4/(1-$J$1)</f>
        <v>139.40622222222223</v>
      </c>
    </row>
    <row r="5" spans="1:11">
      <c r="A5" t="s">
        <v>108</v>
      </c>
      <c r="B5" s="13" t="s">
        <v>747</v>
      </c>
      <c r="C5" s="13" t="s">
        <v>1060</v>
      </c>
      <c r="D5" t="s">
        <v>111</v>
      </c>
      <c r="E5" s="44">
        <v>100</v>
      </c>
      <c r="F5" s="44">
        <v>50</v>
      </c>
      <c r="G5" s="44">
        <f t="shared" ref="G5:G27" si="2">E5/(1-$H$1)*1.04*1.04*1.015</f>
        <v>156.83199999999999</v>
      </c>
      <c r="H5" s="44">
        <f t="shared" ref="H5:H27" si="3">F5/(1-$H$1)*1.04*1.04*1.015</f>
        <v>78.415999999999997</v>
      </c>
      <c r="I5" s="44">
        <f t="shared" si="0"/>
        <v>348.51555555555558</v>
      </c>
      <c r="J5" s="44">
        <f t="shared" si="1"/>
        <v>174.25777777777779</v>
      </c>
    </row>
    <row r="6" spans="1:11">
      <c r="A6" t="s">
        <v>108</v>
      </c>
      <c r="B6" s="13" t="s">
        <v>748</v>
      </c>
      <c r="C6" s="13" t="s">
        <v>1061</v>
      </c>
      <c r="D6" t="s">
        <v>112</v>
      </c>
      <c r="E6" s="44">
        <v>100</v>
      </c>
      <c r="F6" s="44">
        <v>60</v>
      </c>
      <c r="G6" s="44">
        <f t="shared" si="2"/>
        <v>156.83199999999999</v>
      </c>
      <c r="H6" s="44">
        <f t="shared" si="3"/>
        <v>94.09920000000001</v>
      </c>
      <c r="I6" s="44">
        <f t="shared" si="0"/>
        <v>348.51555555555558</v>
      </c>
      <c r="J6" s="44">
        <f t="shared" si="1"/>
        <v>209.10933333333338</v>
      </c>
    </row>
    <row r="7" spans="1:11">
      <c r="A7" t="s">
        <v>108</v>
      </c>
      <c r="B7" s="13" t="s">
        <v>749</v>
      </c>
      <c r="C7" s="13" t="s">
        <v>1062</v>
      </c>
      <c r="D7" t="s">
        <v>113</v>
      </c>
      <c r="E7" s="44">
        <v>120</v>
      </c>
      <c r="F7" s="44">
        <v>60</v>
      </c>
      <c r="G7" s="44">
        <f t="shared" si="2"/>
        <v>188.19840000000002</v>
      </c>
      <c r="H7" s="44">
        <f t="shared" si="3"/>
        <v>94.09920000000001</v>
      </c>
      <c r="I7" s="44">
        <f t="shared" si="0"/>
        <v>418.21866666666676</v>
      </c>
      <c r="J7" s="44">
        <f t="shared" si="1"/>
        <v>209.10933333333338</v>
      </c>
    </row>
    <row r="8" spans="1:11">
      <c r="A8" t="s">
        <v>108</v>
      </c>
      <c r="B8" s="13" t="s">
        <v>750</v>
      </c>
      <c r="C8" s="13" t="s">
        <v>1063</v>
      </c>
      <c r="D8" t="s">
        <v>114</v>
      </c>
      <c r="E8" s="44">
        <v>120</v>
      </c>
      <c r="F8" s="44">
        <v>60</v>
      </c>
      <c r="G8" s="44">
        <f t="shared" si="2"/>
        <v>188.19840000000002</v>
      </c>
      <c r="H8" s="44">
        <f t="shared" si="3"/>
        <v>94.09920000000001</v>
      </c>
      <c r="I8" s="44">
        <f t="shared" si="0"/>
        <v>418.21866666666676</v>
      </c>
      <c r="J8" s="44">
        <f t="shared" si="1"/>
        <v>209.10933333333338</v>
      </c>
    </row>
    <row r="9" spans="1:11">
      <c r="A9" t="s">
        <v>108</v>
      </c>
      <c r="B9" s="13" t="s">
        <v>751</v>
      </c>
      <c r="C9" s="13" t="s">
        <v>1064</v>
      </c>
      <c r="D9" t="s">
        <v>237</v>
      </c>
      <c r="E9" s="44">
        <v>120</v>
      </c>
      <c r="F9" s="44">
        <v>60</v>
      </c>
      <c r="G9" s="44">
        <f t="shared" si="2"/>
        <v>188.19840000000002</v>
      </c>
      <c r="H9" s="44">
        <f t="shared" si="3"/>
        <v>94.09920000000001</v>
      </c>
      <c r="I9" s="44">
        <f t="shared" si="0"/>
        <v>418.21866666666676</v>
      </c>
      <c r="J9" s="44">
        <f t="shared" si="1"/>
        <v>209.10933333333338</v>
      </c>
    </row>
    <row r="10" spans="1:11">
      <c r="A10" t="s">
        <v>108</v>
      </c>
      <c r="B10" s="13" t="s">
        <v>752</v>
      </c>
      <c r="C10" s="13" t="s">
        <v>1065</v>
      </c>
      <c r="D10" t="s">
        <v>238</v>
      </c>
      <c r="E10" s="44">
        <v>140</v>
      </c>
      <c r="F10" s="44">
        <v>60</v>
      </c>
      <c r="G10" s="44">
        <f t="shared" si="2"/>
        <v>219.56479999999996</v>
      </c>
      <c r="H10" s="44">
        <f t="shared" si="3"/>
        <v>94.09920000000001</v>
      </c>
      <c r="I10" s="44">
        <f t="shared" si="0"/>
        <v>487.92177777777772</v>
      </c>
      <c r="J10" s="44">
        <f t="shared" si="1"/>
        <v>209.10933333333338</v>
      </c>
    </row>
    <row r="11" spans="1:11">
      <c r="A11" t="s">
        <v>108</v>
      </c>
      <c r="B11" s="13" t="s">
        <v>754</v>
      </c>
      <c r="C11" s="13" t="s">
        <v>1066</v>
      </c>
      <c r="D11" t="s">
        <v>115</v>
      </c>
      <c r="E11" s="44">
        <v>140</v>
      </c>
      <c r="F11" s="44">
        <v>60</v>
      </c>
      <c r="G11" s="44">
        <f t="shared" si="2"/>
        <v>219.56479999999996</v>
      </c>
      <c r="H11" s="44">
        <f t="shared" si="3"/>
        <v>94.09920000000001</v>
      </c>
      <c r="I11" s="44">
        <f t="shared" si="0"/>
        <v>487.92177777777772</v>
      </c>
      <c r="J11" s="44">
        <f t="shared" si="1"/>
        <v>209.10933333333338</v>
      </c>
    </row>
    <row r="12" spans="1:11">
      <c r="A12" t="s">
        <v>108</v>
      </c>
      <c r="B12" s="13" t="s">
        <v>753</v>
      </c>
      <c r="C12" s="13" t="s">
        <v>1067</v>
      </c>
      <c r="D12" t="s">
        <v>116</v>
      </c>
      <c r="E12" s="44">
        <v>140</v>
      </c>
      <c r="F12" s="44">
        <v>120</v>
      </c>
      <c r="G12" s="44">
        <f t="shared" si="2"/>
        <v>219.56479999999996</v>
      </c>
      <c r="H12" s="44">
        <f t="shared" si="3"/>
        <v>188.19840000000002</v>
      </c>
      <c r="I12" s="44">
        <f t="shared" si="0"/>
        <v>487.92177777777772</v>
      </c>
      <c r="J12" s="44">
        <f t="shared" si="1"/>
        <v>418.21866666666676</v>
      </c>
    </row>
    <row r="13" spans="1:11">
      <c r="A13" t="s">
        <v>108</v>
      </c>
      <c r="B13" s="13" t="s">
        <v>530</v>
      </c>
      <c r="C13" s="13" t="s">
        <v>1068</v>
      </c>
      <c r="D13" t="s">
        <v>117</v>
      </c>
      <c r="E13" s="44">
        <v>250</v>
      </c>
      <c r="F13" s="44">
        <v>180</v>
      </c>
      <c r="G13" s="44">
        <f t="shared" si="2"/>
        <v>392.08</v>
      </c>
      <c r="H13" s="44">
        <f t="shared" si="3"/>
        <v>282.29759999999999</v>
      </c>
      <c r="I13" s="44">
        <f t="shared" si="0"/>
        <v>871.28888888888889</v>
      </c>
      <c r="J13" s="44">
        <f t="shared" si="1"/>
        <v>627.32800000000009</v>
      </c>
    </row>
    <row r="14" spans="1:11">
      <c r="A14" t="s">
        <v>109</v>
      </c>
      <c r="B14" t="s">
        <v>758</v>
      </c>
      <c r="C14" s="13" t="s">
        <v>1069</v>
      </c>
      <c r="D14" t="s">
        <v>239</v>
      </c>
      <c r="E14" s="44">
        <v>100</v>
      </c>
      <c r="F14" s="44">
        <v>60</v>
      </c>
      <c r="G14" s="44">
        <f t="shared" si="2"/>
        <v>156.83199999999999</v>
      </c>
      <c r="H14" s="44">
        <f t="shared" si="3"/>
        <v>94.09920000000001</v>
      </c>
      <c r="I14" s="44">
        <f t="shared" si="0"/>
        <v>348.51555555555558</v>
      </c>
      <c r="J14" s="44">
        <f t="shared" si="1"/>
        <v>209.10933333333338</v>
      </c>
    </row>
    <row r="15" spans="1:11">
      <c r="A15" t="s">
        <v>109</v>
      </c>
      <c r="B15" t="s">
        <v>503</v>
      </c>
      <c r="C15" s="13" t="s">
        <v>1070</v>
      </c>
      <c r="D15" t="s">
        <v>118</v>
      </c>
      <c r="E15" s="44">
        <v>100</v>
      </c>
      <c r="F15" s="44">
        <v>60</v>
      </c>
      <c r="G15" s="44">
        <f t="shared" si="2"/>
        <v>156.83199999999999</v>
      </c>
      <c r="H15" s="44">
        <f t="shared" si="3"/>
        <v>94.09920000000001</v>
      </c>
      <c r="I15" s="44">
        <f t="shared" si="0"/>
        <v>348.51555555555558</v>
      </c>
      <c r="J15" s="44">
        <f t="shared" si="1"/>
        <v>209.10933333333338</v>
      </c>
    </row>
    <row r="16" spans="1:11">
      <c r="A16" t="s">
        <v>109</v>
      </c>
      <c r="B16" t="s">
        <v>765</v>
      </c>
      <c r="C16" s="13" t="s">
        <v>1071</v>
      </c>
      <c r="D16" t="s">
        <v>119</v>
      </c>
      <c r="E16" s="44">
        <v>110</v>
      </c>
      <c r="F16" s="44">
        <v>60</v>
      </c>
      <c r="G16" s="44">
        <f t="shared" si="2"/>
        <v>172.51519999999999</v>
      </c>
      <c r="H16" s="44">
        <f t="shared" si="3"/>
        <v>94.09920000000001</v>
      </c>
      <c r="I16" s="44">
        <f t="shared" si="0"/>
        <v>383.36711111111111</v>
      </c>
      <c r="J16" s="44">
        <f t="shared" si="1"/>
        <v>209.10933333333338</v>
      </c>
    </row>
    <row r="17" spans="1:11">
      <c r="A17" t="s">
        <v>109</v>
      </c>
      <c r="B17" t="s">
        <v>766</v>
      </c>
      <c r="C17" s="13" t="s">
        <v>1072</v>
      </c>
      <c r="D17" t="s">
        <v>120</v>
      </c>
      <c r="E17" s="44">
        <v>120</v>
      </c>
      <c r="F17" s="44">
        <v>60</v>
      </c>
      <c r="G17" s="44">
        <f t="shared" si="2"/>
        <v>188.19840000000002</v>
      </c>
      <c r="H17" s="44">
        <f t="shared" si="3"/>
        <v>94.09920000000001</v>
      </c>
      <c r="I17" s="44">
        <f t="shared" si="0"/>
        <v>418.21866666666676</v>
      </c>
      <c r="J17" s="44">
        <f t="shared" si="1"/>
        <v>209.10933333333338</v>
      </c>
    </row>
    <row r="18" spans="1:11">
      <c r="A18" t="s">
        <v>109</v>
      </c>
      <c r="B18" t="s">
        <v>767</v>
      </c>
      <c r="C18" s="13" t="s">
        <v>1073</v>
      </c>
      <c r="D18" t="s">
        <v>121</v>
      </c>
      <c r="E18" s="44">
        <v>120</v>
      </c>
      <c r="F18" s="44">
        <v>60</v>
      </c>
      <c r="G18" s="44">
        <f t="shared" si="2"/>
        <v>188.19840000000002</v>
      </c>
      <c r="H18" s="44">
        <f t="shared" si="3"/>
        <v>94.09920000000001</v>
      </c>
      <c r="I18" s="44">
        <f t="shared" si="0"/>
        <v>418.21866666666676</v>
      </c>
      <c r="J18" s="44">
        <f t="shared" si="1"/>
        <v>209.10933333333338</v>
      </c>
    </row>
    <row r="19" spans="1:11">
      <c r="A19" t="s">
        <v>109</v>
      </c>
      <c r="B19" s="13" t="s">
        <v>768</v>
      </c>
      <c r="C19" s="13" t="s">
        <v>1074</v>
      </c>
      <c r="D19" t="s">
        <v>240</v>
      </c>
      <c r="E19" s="44">
        <v>140</v>
      </c>
      <c r="F19" s="44">
        <v>60</v>
      </c>
      <c r="G19" s="44">
        <f t="shared" si="2"/>
        <v>219.56479999999996</v>
      </c>
      <c r="H19" s="44">
        <f t="shared" si="3"/>
        <v>94.09920000000001</v>
      </c>
      <c r="I19" s="44">
        <f t="shared" si="0"/>
        <v>487.92177777777772</v>
      </c>
      <c r="J19" s="44">
        <f t="shared" si="1"/>
        <v>209.10933333333338</v>
      </c>
    </row>
    <row r="20" spans="1:11">
      <c r="A20" t="s">
        <v>109</v>
      </c>
      <c r="B20" t="s">
        <v>769</v>
      </c>
      <c r="C20" s="13" t="s">
        <v>1075</v>
      </c>
      <c r="D20" t="s">
        <v>122</v>
      </c>
      <c r="E20" s="44">
        <v>150</v>
      </c>
      <c r="F20" s="44">
        <v>120</v>
      </c>
      <c r="G20" s="44">
        <f t="shared" si="2"/>
        <v>235.24800000000002</v>
      </c>
      <c r="H20" s="44">
        <f t="shared" si="3"/>
        <v>188.19840000000002</v>
      </c>
      <c r="I20" s="44">
        <f t="shared" si="0"/>
        <v>522.77333333333343</v>
      </c>
      <c r="J20" s="44">
        <f t="shared" si="1"/>
        <v>418.21866666666676</v>
      </c>
    </row>
    <row r="21" spans="1:11">
      <c r="A21" t="s">
        <v>109</v>
      </c>
      <c r="B21" t="s">
        <v>771</v>
      </c>
      <c r="C21" s="13" t="s">
        <v>1076</v>
      </c>
      <c r="D21" t="s">
        <v>123</v>
      </c>
      <c r="E21" s="44">
        <v>150</v>
      </c>
      <c r="F21" s="44">
        <v>120</v>
      </c>
      <c r="G21" s="44">
        <f t="shared" si="2"/>
        <v>235.24800000000002</v>
      </c>
      <c r="H21" s="44">
        <f t="shared" si="3"/>
        <v>188.19840000000002</v>
      </c>
      <c r="I21" s="44">
        <f t="shared" si="0"/>
        <v>522.77333333333343</v>
      </c>
      <c r="J21" s="44">
        <f t="shared" si="1"/>
        <v>418.21866666666676</v>
      </c>
    </row>
    <row r="22" spans="1:11">
      <c r="A22" t="s">
        <v>109</v>
      </c>
      <c r="B22" t="s">
        <v>774</v>
      </c>
      <c r="C22" s="13" t="s">
        <v>1077</v>
      </c>
      <c r="D22" t="s">
        <v>124</v>
      </c>
      <c r="E22" s="44">
        <v>250</v>
      </c>
      <c r="F22" s="44">
        <v>180</v>
      </c>
      <c r="G22" s="44">
        <f t="shared" si="2"/>
        <v>392.08</v>
      </c>
      <c r="H22" s="44">
        <f t="shared" si="3"/>
        <v>282.29759999999999</v>
      </c>
      <c r="I22" s="44">
        <f t="shared" si="0"/>
        <v>871.28888888888889</v>
      </c>
      <c r="J22" s="44">
        <f t="shared" si="1"/>
        <v>627.32800000000009</v>
      </c>
    </row>
    <row r="23" spans="1:11">
      <c r="A23" t="s">
        <v>110</v>
      </c>
      <c r="B23" s="13" t="s">
        <v>852</v>
      </c>
      <c r="C23" s="13" t="s">
        <v>1079</v>
      </c>
      <c r="D23" t="s">
        <v>125</v>
      </c>
      <c r="E23" s="44">
        <v>120</v>
      </c>
      <c r="F23" s="44">
        <v>120</v>
      </c>
      <c r="G23" s="44">
        <f t="shared" si="2"/>
        <v>188.19840000000002</v>
      </c>
      <c r="H23" s="44">
        <f t="shared" si="3"/>
        <v>188.19840000000002</v>
      </c>
      <c r="I23" s="44">
        <f t="shared" si="0"/>
        <v>418.21866666666676</v>
      </c>
      <c r="J23" s="44">
        <f t="shared" si="1"/>
        <v>418.21866666666676</v>
      </c>
    </row>
    <row r="24" spans="1:11">
      <c r="A24" t="s">
        <v>110</v>
      </c>
      <c r="B24" s="13" t="s">
        <v>754</v>
      </c>
      <c r="C24" s="13" t="s">
        <v>1080</v>
      </c>
      <c r="D24" t="s">
        <v>136</v>
      </c>
      <c r="E24" s="44">
        <v>120</v>
      </c>
      <c r="F24" s="44">
        <v>120</v>
      </c>
      <c r="G24" s="44">
        <f t="shared" si="2"/>
        <v>188.19840000000002</v>
      </c>
      <c r="H24" s="44">
        <f t="shared" si="3"/>
        <v>188.19840000000002</v>
      </c>
      <c r="I24" s="44">
        <f t="shared" ref="I24:J27" si="4">G24/(1-$J$1)</f>
        <v>418.21866666666676</v>
      </c>
      <c r="J24" s="44">
        <f t="shared" si="4"/>
        <v>418.21866666666676</v>
      </c>
    </row>
    <row r="25" spans="1:11">
      <c r="A25" t="s">
        <v>110</v>
      </c>
      <c r="B25" s="13" t="s">
        <v>1009</v>
      </c>
      <c r="C25" s="13" t="s">
        <v>1081</v>
      </c>
      <c r="D25" t="s">
        <v>85</v>
      </c>
      <c r="E25" s="44">
        <v>120</v>
      </c>
      <c r="F25" s="44">
        <v>120</v>
      </c>
      <c r="G25" s="44">
        <f t="shared" si="2"/>
        <v>188.19840000000002</v>
      </c>
      <c r="H25" s="44">
        <f t="shared" si="3"/>
        <v>188.19840000000002</v>
      </c>
      <c r="I25" s="44">
        <f t="shared" si="4"/>
        <v>418.21866666666676</v>
      </c>
      <c r="J25" s="44">
        <f t="shared" si="4"/>
        <v>418.21866666666676</v>
      </c>
    </row>
    <row r="26" spans="1:11">
      <c r="A26" t="s">
        <v>110</v>
      </c>
      <c r="B26" s="13" t="s">
        <v>1010</v>
      </c>
      <c r="C26" s="13" t="s">
        <v>1082</v>
      </c>
      <c r="D26" t="s">
        <v>85</v>
      </c>
      <c r="E26" s="44">
        <v>120</v>
      </c>
      <c r="F26" s="44">
        <v>120</v>
      </c>
      <c r="G26" s="44">
        <f t="shared" si="2"/>
        <v>188.19840000000002</v>
      </c>
      <c r="H26" s="44">
        <f t="shared" si="3"/>
        <v>188.19840000000002</v>
      </c>
      <c r="I26" s="44">
        <f t="shared" si="4"/>
        <v>418.21866666666676</v>
      </c>
      <c r="J26" s="44">
        <f t="shared" si="4"/>
        <v>418.21866666666676</v>
      </c>
    </row>
    <row r="27" spans="1:11">
      <c r="A27" t="s">
        <v>110</v>
      </c>
      <c r="B27" s="13" t="s">
        <v>1011</v>
      </c>
      <c r="C27" s="13" t="s">
        <v>1083</v>
      </c>
      <c r="D27" t="s">
        <v>85</v>
      </c>
      <c r="E27" s="44">
        <v>120</v>
      </c>
      <c r="F27" s="44">
        <v>120</v>
      </c>
      <c r="G27" s="44">
        <f t="shared" si="2"/>
        <v>188.19840000000002</v>
      </c>
      <c r="H27" s="44">
        <f t="shared" si="3"/>
        <v>188.19840000000002</v>
      </c>
      <c r="I27" s="44">
        <f t="shared" si="4"/>
        <v>418.21866666666676</v>
      </c>
      <c r="J27" s="44">
        <f t="shared" si="4"/>
        <v>418.21866666666676</v>
      </c>
    </row>
    <row r="28" spans="1:11">
      <c r="A28" s="92" t="s">
        <v>1057</v>
      </c>
      <c r="B28" s="89"/>
      <c r="C28" s="89"/>
      <c r="D28" s="88"/>
      <c r="E28" s="90"/>
      <c r="F28" s="90"/>
      <c r="G28" s="90"/>
      <c r="H28" s="90"/>
      <c r="I28" s="90"/>
      <c r="J28" s="90"/>
    </row>
    <row r="29" spans="1:11">
      <c r="A29" s="91"/>
      <c r="B29" s="13"/>
      <c r="D29" s="44"/>
      <c r="E29" s="44"/>
      <c r="F29" s="44"/>
      <c r="G29" s="44"/>
      <c r="H29" s="44"/>
      <c r="I29" s="44"/>
    </row>
    <row r="31" spans="1:11" ht="21">
      <c r="A31" s="78" t="s">
        <v>77</v>
      </c>
    </row>
    <row r="32" spans="1:11" ht="15.75" thickBot="1">
      <c r="A32" s="60" t="s">
        <v>900</v>
      </c>
      <c r="B32" s="60" t="s">
        <v>4</v>
      </c>
      <c r="C32" s="60" t="s">
        <v>3</v>
      </c>
      <c r="D32" s="60" t="s">
        <v>897</v>
      </c>
      <c r="E32" s="60" t="s">
        <v>898</v>
      </c>
      <c r="F32" s="60" t="s">
        <v>902</v>
      </c>
      <c r="G32" s="60" t="s">
        <v>901</v>
      </c>
      <c r="H32" s="60" t="s">
        <v>937</v>
      </c>
      <c r="I32" s="60" t="s">
        <v>178</v>
      </c>
      <c r="J32" s="60" t="s">
        <v>145</v>
      </c>
      <c r="K32" s="60" t="s">
        <v>903</v>
      </c>
    </row>
    <row r="33" spans="1:11">
      <c r="A33" t="s">
        <v>108</v>
      </c>
      <c r="B33" s="13" t="s">
        <v>746</v>
      </c>
      <c r="C33" t="s">
        <v>475</v>
      </c>
      <c r="D33" t="s">
        <v>993</v>
      </c>
      <c r="E33" t="s">
        <v>992</v>
      </c>
      <c r="F33" t="s">
        <v>913</v>
      </c>
      <c r="G33" t="s">
        <v>913</v>
      </c>
      <c r="H33" t="s">
        <v>938</v>
      </c>
      <c r="I33" t="s">
        <v>940</v>
      </c>
      <c r="J33" t="s">
        <v>146</v>
      </c>
      <c r="K33" t="s">
        <v>913</v>
      </c>
    </row>
    <row r="34" spans="1:11">
      <c r="A34" t="s">
        <v>108</v>
      </c>
      <c r="B34" s="13" t="s">
        <v>746</v>
      </c>
      <c r="C34" s="13" t="s">
        <v>256</v>
      </c>
      <c r="D34" s="13" t="s">
        <v>966</v>
      </c>
      <c r="E34" t="s">
        <v>966</v>
      </c>
      <c r="F34" t="s">
        <v>244</v>
      </c>
      <c r="G34" t="s">
        <v>354</v>
      </c>
      <c r="H34" t="s">
        <v>939</v>
      </c>
      <c r="I34" t="s">
        <v>179</v>
      </c>
      <c r="J34" t="s">
        <v>1643</v>
      </c>
      <c r="K34" t="s">
        <v>185</v>
      </c>
    </row>
    <row r="35" spans="1:11">
      <c r="A35" t="s">
        <v>108</v>
      </c>
      <c r="B35" s="13" t="s">
        <v>746</v>
      </c>
      <c r="C35" s="13" t="s">
        <v>258</v>
      </c>
      <c r="D35" s="13" t="s">
        <v>967</v>
      </c>
      <c r="E35" t="s">
        <v>967</v>
      </c>
      <c r="F35" t="s">
        <v>244</v>
      </c>
      <c r="G35" t="s">
        <v>355</v>
      </c>
      <c r="H35" t="s">
        <v>939</v>
      </c>
      <c r="I35" t="s">
        <v>179</v>
      </c>
      <c r="J35" t="s">
        <v>1644</v>
      </c>
      <c r="K35" t="s">
        <v>185</v>
      </c>
    </row>
    <row r="36" spans="1:11">
      <c r="A36" t="s">
        <v>108</v>
      </c>
      <c r="B36" s="13" t="s">
        <v>746</v>
      </c>
      <c r="C36" s="13" t="s">
        <v>461</v>
      </c>
      <c r="D36" s="13" t="s">
        <v>968</v>
      </c>
      <c r="E36" t="s">
        <v>968</v>
      </c>
      <c r="F36" t="s">
        <v>244</v>
      </c>
      <c r="G36" t="s">
        <v>356</v>
      </c>
      <c r="H36" t="s">
        <v>939</v>
      </c>
      <c r="I36" t="s">
        <v>179</v>
      </c>
      <c r="J36" t="s">
        <v>1645</v>
      </c>
      <c r="K36" t="s">
        <v>185</v>
      </c>
    </row>
    <row r="37" spans="1:11">
      <c r="A37" t="s">
        <v>108</v>
      </c>
      <c r="B37" s="13" t="s">
        <v>747</v>
      </c>
      <c r="C37" t="s">
        <v>475</v>
      </c>
      <c r="D37" t="s">
        <v>993</v>
      </c>
      <c r="E37" t="s">
        <v>992</v>
      </c>
      <c r="F37" t="s">
        <v>913</v>
      </c>
      <c r="G37" t="s">
        <v>913</v>
      </c>
      <c r="H37" t="s">
        <v>938</v>
      </c>
      <c r="I37" t="s">
        <v>940</v>
      </c>
      <c r="J37" t="s">
        <v>146</v>
      </c>
      <c r="K37" t="s">
        <v>913</v>
      </c>
    </row>
    <row r="38" spans="1:11">
      <c r="A38" t="s">
        <v>108</v>
      </c>
      <c r="B38" s="13" t="s">
        <v>747</v>
      </c>
      <c r="C38" s="13" t="s">
        <v>256</v>
      </c>
      <c r="D38" s="13" t="s">
        <v>969</v>
      </c>
      <c r="E38" t="s">
        <v>969</v>
      </c>
      <c r="F38" t="s">
        <v>244</v>
      </c>
      <c r="G38" t="s">
        <v>512</v>
      </c>
      <c r="H38" t="s">
        <v>939</v>
      </c>
      <c r="I38" t="s">
        <v>179</v>
      </c>
      <c r="J38" t="s">
        <v>1646</v>
      </c>
      <c r="K38" t="s">
        <v>185</v>
      </c>
    </row>
    <row r="39" spans="1:11">
      <c r="A39" t="s">
        <v>108</v>
      </c>
      <c r="B39" s="13" t="s">
        <v>747</v>
      </c>
      <c r="C39" s="13" t="s">
        <v>258</v>
      </c>
      <c r="D39" s="13" t="s">
        <v>970</v>
      </c>
      <c r="E39" t="s">
        <v>970</v>
      </c>
      <c r="F39" t="s">
        <v>244</v>
      </c>
      <c r="G39" t="s">
        <v>335</v>
      </c>
      <c r="H39" t="s">
        <v>939</v>
      </c>
      <c r="I39" t="s">
        <v>179</v>
      </c>
      <c r="J39" t="s">
        <v>147</v>
      </c>
      <c r="K39" t="s">
        <v>185</v>
      </c>
    </row>
    <row r="40" spans="1:11">
      <c r="A40" t="s">
        <v>108</v>
      </c>
      <c r="B40" s="13" t="s">
        <v>747</v>
      </c>
      <c r="C40" s="13" t="s">
        <v>461</v>
      </c>
      <c r="D40" s="13" t="s">
        <v>971</v>
      </c>
      <c r="E40" t="s">
        <v>971</v>
      </c>
      <c r="F40" t="s">
        <v>244</v>
      </c>
      <c r="G40" t="s">
        <v>336</v>
      </c>
      <c r="H40" t="s">
        <v>939</v>
      </c>
      <c r="I40" t="s">
        <v>179</v>
      </c>
      <c r="J40" t="s">
        <v>148</v>
      </c>
      <c r="K40" t="s">
        <v>185</v>
      </c>
    </row>
    <row r="41" spans="1:11">
      <c r="A41" t="s">
        <v>108</v>
      </c>
      <c r="B41" s="13" t="s">
        <v>747</v>
      </c>
      <c r="C41" s="13" t="s">
        <v>462</v>
      </c>
      <c r="D41" s="13" t="s">
        <v>972</v>
      </c>
      <c r="E41" t="s">
        <v>972</v>
      </c>
      <c r="F41" t="s">
        <v>316</v>
      </c>
      <c r="G41" t="s">
        <v>337</v>
      </c>
      <c r="H41" t="s">
        <v>939</v>
      </c>
      <c r="I41" t="s">
        <v>179</v>
      </c>
      <c r="J41" t="s">
        <v>149</v>
      </c>
      <c r="K41" t="s">
        <v>187</v>
      </c>
    </row>
    <row r="42" spans="1:11">
      <c r="A42" t="s">
        <v>108</v>
      </c>
      <c r="B42" s="13" t="s">
        <v>748</v>
      </c>
      <c r="C42" t="s">
        <v>475</v>
      </c>
      <c r="D42" t="s">
        <v>993</v>
      </c>
      <c r="E42" t="s">
        <v>992</v>
      </c>
      <c r="F42" t="s">
        <v>913</v>
      </c>
      <c r="G42" t="s">
        <v>913</v>
      </c>
      <c r="H42" t="s">
        <v>938</v>
      </c>
      <c r="I42" t="s">
        <v>940</v>
      </c>
      <c r="J42" t="s">
        <v>152</v>
      </c>
      <c r="K42" t="s">
        <v>913</v>
      </c>
    </row>
    <row r="43" spans="1:11">
      <c r="A43" t="s">
        <v>108</v>
      </c>
      <c r="B43" s="13" t="s">
        <v>748</v>
      </c>
      <c r="C43" s="13" t="s">
        <v>256</v>
      </c>
      <c r="D43" s="13" t="s">
        <v>973</v>
      </c>
      <c r="E43" t="s">
        <v>973</v>
      </c>
      <c r="F43" t="s">
        <v>244</v>
      </c>
      <c r="G43" t="s">
        <v>331</v>
      </c>
      <c r="H43" t="s">
        <v>939</v>
      </c>
      <c r="I43" t="s">
        <v>179</v>
      </c>
      <c r="J43" t="s">
        <v>1647</v>
      </c>
      <c r="K43" t="s">
        <v>185</v>
      </c>
    </row>
    <row r="44" spans="1:11">
      <c r="A44" t="s">
        <v>108</v>
      </c>
      <c r="B44" s="13" t="s">
        <v>748</v>
      </c>
      <c r="C44" s="13" t="s">
        <v>258</v>
      </c>
      <c r="D44" s="13" t="s">
        <v>969</v>
      </c>
      <c r="E44" t="s">
        <v>969</v>
      </c>
      <c r="F44" t="s">
        <v>244</v>
      </c>
      <c r="G44" t="s">
        <v>338</v>
      </c>
      <c r="H44" t="s">
        <v>939</v>
      </c>
      <c r="I44" t="s">
        <v>179</v>
      </c>
      <c r="J44" t="s">
        <v>1648</v>
      </c>
      <c r="K44" t="s">
        <v>185</v>
      </c>
    </row>
    <row r="45" spans="1:11">
      <c r="A45" t="s">
        <v>108</v>
      </c>
      <c r="B45" s="13" t="s">
        <v>748</v>
      </c>
      <c r="C45" s="13" t="s">
        <v>461</v>
      </c>
      <c r="D45" s="13" t="s">
        <v>974</v>
      </c>
      <c r="E45" t="s">
        <v>974</v>
      </c>
      <c r="F45" t="s">
        <v>244</v>
      </c>
      <c r="G45" t="s">
        <v>332</v>
      </c>
      <c r="H45" t="s">
        <v>939</v>
      </c>
      <c r="I45" t="s">
        <v>179</v>
      </c>
      <c r="J45" t="s">
        <v>150</v>
      </c>
      <c r="K45" t="s">
        <v>185</v>
      </c>
    </row>
    <row r="46" spans="1:11">
      <c r="A46" t="s">
        <v>108</v>
      </c>
      <c r="B46" s="13" t="s">
        <v>748</v>
      </c>
      <c r="C46" s="13" t="s">
        <v>462</v>
      </c>
      <c r="D46" s="13" t="s">
        <v>971</v>
      </c>
      <c r="E46" t="s">
        <v>971</v>
      </c>
      <c r="F46" t="s">
        <v>316</v>
      </c>
      <c r="G46" t="s">
        <v>333</v>
      </c>
      <c r="H46" t="s">
        <v>939</v>
      </c>
      <c r="I46" t="s">
        <v>179</v>
      </c>
      <c r="J46" t="s">
        <v>151</v>
      </c>
      <c r="K46" t="s">
        <v>187</v>
      </c>
    </row>
    <row r="47" spans="1:11">
      <c r="A47" t="s">
        <v>108</v>
      </c>
      <c r="B47" s="13" t="s">
        <v>749</v>
      </c>
      <c r="C47" t="s">
        <v>475</v>
      </c>
      <c r="D47" t="s">
        <v>993</v>
      </c>
      <c r="E47" t="s">
        <v>992</v>
      </c>
      <c r="F47" t="s">
        <v>913</v>
      </c>
      <c r="G47" t="s">
        <v>913</v>
      </c>
      <c r="H47" t="s">
        <v>938</v>
      </c>
      <c r="I47" t="s">
        <v>940</v>
      </c>
      <c r="J47" t="s">
        <v>153</v>
      </c>
      <c r="K47" t="s">
        <v>913</v>
      </c>
    </row>
    <row r="48" spans="1:11">
      <c r="A48" t="s">
        <v>108</v>
      </c>
      <c r="B48" s="13" t="s">
        <v>749</v>
      </c>
      <c r="C48" s="13" t="s">
        <v>463</v>
      </c>
      <c r="D48" s="13" t="s">
        <v>975</v>
      </c>
      <c r="E48" t="s">
        <v>975</v>
      </c>
      <c r="F48" t="s">
        <v>247</v>
      </c>
      <c r="G48" t="s">
        <v>96</v>
      </c>
      <c r="H48" t="s">
        <v>939</v>
      </c>
      <c r="I48" t="s">
        <v>179</v>
      </c>
      <c r="J48" t="s">
        <v>154</v>
      </c>
      <c r="K48" t="s">
        <v>187</v>
      </c>
    </row>
    <row r="49" spans="1:11">
      <c r="A49" t="s">
        <v>108</v>
      </c>
      <c r="B49" s="13" t="s">
        <v>749</v>
      </c>
      <c r="C49" s="13" t="s">
        <v>464</v>
      </c>
      <c r="D49" s="13" t="s">
        <v>976</v>
      </c>
      <c r="E49" t="s">
        <v>976</v>
      </c>
      <c r="F49" t="s">
        <v>247</v>
      </c>
      <c r="G49" t="s">
        <v>41</v>
      </c>
      <c r="H49" t="s">
        <v>939</v>
      </c>
      <c r="I49" t="s">
        <v>179</v>
      </c>
      <c r="J49" t="s">
        <v>155</v>
      </c>
      <c r="K49" t="s">
        <v>187</v>
      </c>
    </row>
    <row r="50" spans="1:11">
      <c r="A50" t="s">
        <v>108</v>
      </c>
      <c r="B50" s="13" t="s">
        <v>749</v>
      </c>
      <c r="C50" s="13" t="s">
        <v>450</v>
      </c>
      <c r="D50" s="13" t="s">
        <v>977</v>
      </c>
      <c r="E50" t="s">
        <v>977</v>
      </c>
      <c r="F50" t="s">
        <v>247</v>
      </c>
      <c r="G50" t="s">
        <v>30</v>
      </c>
      <c r="H50" t="s">
        <v>939</v>
      </c>
      <c r="I50" t="s">
        <v>179</v>
      </c>
      <c r="J50" t="s">
        <v>156</v>
      </c>
      <c r="K50" t="s">
        <v>187</v>
      </c>
    </row>
    <row r="51" spans="1:11">
      <c r="A51" t="s">
        <v>108</v>
      </c>
      <c r="B51" s="13" t="s">
        <v>750</v>
      </c>
      <c r="C51" t="s">
        <v>475</v>
      </c>
      <c r="D51" t="s">
        <v>993</v>
      </c>
      <c r="E51" t="s">
        <v>992</v>
      </c>
      <c r="F51" t="s">
        <v>913</v>
      </c>
      <c r="G51" t="s">
        <v>913</v>
      </c>
      <c r="H51" t="s">
        <v>938</v>
      </c>
      <c r="I51" t="s">
        <v>940</v>
      </c>
      <c r="J51" t="s">
        <v>153</v>
      </c>
      <c r="K51" t="s">
        <v>913</v>
      </c>
    </row>
    <row r="52" spans="1:11">
      <c r="A52" t="s">
        <v>108</v>
      </c>
      <c r="B52" s="13" t="s">
        <v>750</v>
      </c>
      <c r="C52" s="13" t="s">
        <v>465</v>
      </c>
      <c r="D52" s="13" t="s">
        <v>972</v>
      </c>
      <c r="E52" t="s">
        <v>972</v>
      </c>
      <c r="F52" t="s">
        <v>961</v>
      </c>
      <c r="G52" t="s">
        <v>102</v>
      </c>
      <c r="H52" t="s">
        <v>939</v>
      </c>
      <c r="I52" t="s">
        <v>179</v>
      </c>
      <c r="J52" t="s">
        <v>1649</v>
      </c>
      <c r="K52" t="s">
        <v>208</v>
      </c>
    </row>
    <row r="53" spans="1:11">
      <c r="A53" t="s">
        <v>108</v>
      </c>
      <c r="B53" s="13" t="s">
        <v>751</v>
      </c>
      <c r="C53" t="s">
        <v>475</v>
      </c>
      <c r="D53" t="s">
        <v>993</v>
      </c>
      <c r="E53" t="s">
        <v>992</v>
      </c>
      <c r="F53" t="s">
        <v>913</v>
      </c>
      <c r="G53" t="s">
        <v>913</v>
      </c>
      <c r="H53" t="s">
        <v>939</v>
      </c>
      <c r="I53" t="s">
        <v>179</v>
      </c>
      <c r="J53" t="s">
        <v>182</v>
      </c>
      <c r="K53" t="s">
        <v>913</v>
      </c>
    </row>
    <row r="54" spans="1:11">
      <c r="A54" t="s">
        <v>108</v>
      </c>
      <c r="B54" s="13" t="s">
        <v>751</v>
      </c>
      <c r="C54" s="13" t="s">
        <v>465</v>
      </c>
      <c r="D54" s="13" t="s">
        <v>978</v>
      </c>
      <c r="E54" t="s">
        <v>978</v>
      </c>
      <c r="F54" t="s">
        <v>255</v>
      </c>
      <c r="G54" t="s">
        <v>101</v>
      </c>
      <c r="H54" t="s">
        <v>939</v>
      </c>
      <c r="I54" t="s">
        <v>179</v>
      </c>
      <c r="J54" t="s">
        <v>1650</v>
      </c>
      <c r="K54" t="s">
        <v>196</v>
      </c>
    </row>
    <row r="55" spans="1:11">
      <c r="A55" t="s">
        <v>108</v>
      </c>
      <c r="B55" s="13" t="s">
        <v>751</v>
      </c>
      <c r="C55" s="13" t="s">
        <v>466</v>
      </c>
      <c r="D55" s="13" t="s">
        <v>979</v>
      </c>
      <c r="E55" t="s">
        <v>979</v>
      </c>
      <c r="F55" t="s">
        <v>255</v>
      </c>
      <c r="G55" t="s">
        <v>100</v>
      </c>
      <c r="H55" t="s">
        <v>939</v>
      </c>
      <c r="I55" t="s">
        <v>179</v>
      </c>
      <c r="J55" t="s">
        <v>1651</v>
      </c>
      <c r="K55" t="s">
        <v>196</v>
      </c>
    </row>
    <row r="56" spans="1:11">
      <c r="A56" t="s">
        <v>108</v>
      </c>
      <c r="B56" s="13" t="s">
        <v>752</v>
      </c>
      <c r="C56" t="s">
        <v>475</v>
      </c>
      <c r="D56" t="s">
        <v>993</v>
      </c>
      <c r="E56" t="s">
        <v>992</v>
      </c>
      <c r="F56" t="s">
        <v>913</v>
      </c>
      <c r="G56" t="s">
        <v>913</v>
      </c>
      <c r="H56" t="s">
        <v>938</v>
      </c>
      <c r="I56" t="s">
        <v>940</v>
      </c>
      <c r="J56" t="s">
        <v>509</v>
      </c>
      <c r="K56" t="s">
        <v>913</v>
      </c>
    </row>
    <row r="57" spans="1:11">
      <c r="A57" t="s">
        <v>108</v>
      </c>
      <c r="B57" s="13" t="s">
        <v>752</v>
      </c>
      <c r="C57" s="13" t="s">
        <v>463</v>
      </c>
      <c r="D57" s="13" t="s">
        <v>980</v>
      </c>
      <c r="E57" t="s">
        <v>980</v>
      </c>
      <c r="F57" t="s">
        <v>247</v>
      </c>
      <c r="G57" t="s">
        <v>904</v>
      </c>
      <c r="H57" t="s">
        <v>939</v>
      </c>
      <c r="I57" t="s">
        <v>179</v>
      </c>
      <c r="J57" t="s">
        <v>869</v>
      </c>
      <c r="K57" t="s">
        <v>187</v>
      </c>
    </row>
    <row r="58" spans="1:11">
      <c r="A58" t="s">
        <v>108</v>
      </c>
      <c r="B58" s="13" t="s">
        <v>752</v>
      </c>
      <c r="C58" s="13" t="s">
        <v>464</v>
      </c>
      <c r="D58" s="13" t="s">
        <v>981</v>
      </c>
      <c r="E58" t="s">
        <v>981</v>
      </c>
      <c r="F58" t="s">
        <v>247</v>
      </c>
      <c r="G58" t="s">
        <v>905</v>
      </c>
      <c r="H58" t="s">
        <v>939</v>
      </c>
      <c r="I58" t="s">
        <v>179</v>
      </c>
      <c r="J58" t="s">
        <v>507</v>
      </c>
      <c r="K58" t="s">
        <v>187</v>
      </c>
    </row>
    <row r="59" spans="1:11">
      <c r="A59" t="s">
        <v>108</v>
      </c>
      <c r="B59" s="13" t="s">
        <v>752</v>
      </c>
      <c r="C59" s="13" t="s">
        <v>450</v>
      </c>
      <c r="D59" s="13" t="s">
        <v>971</v>
      </c>
      <c r="E59" t="s">
        <v>971</v>
      </c>
      <c r="F59" t="s">
        <v>247</v>
      </c>
      <c r="G59" t="s">
        <v>906</v>
      </c>
      <c r="H59" t="s">
        <v>939</v>
      </c>
      <c r="I59" t="s">
        <v>179</v>
      </c>
      <c r="J59" t="s">
        <v>508</v>
      </c>
      <c r="K59" t="s">
        <v>187</v>
      </c>
    </row>
    <row r="60" spans="1:11">
      <c r="A60" t="s">
        <v>108</v>
      </c>
      <c r="B60" s="13" t="s">
        <v>754</v>
      </c>
      <c r="C60" t="s">
        <v>475</v>
      </c>
      <c r="D60" t="s">
        <v>993</v>
      </c>
      <c r="E60" t="s">
        <v>992</v>
      </c>
      <c r="F60" t="s">
        <v>913</v>
      </c>
      <c r="G60" t="s">
        <v>913</v>
      </c>
      <c r="H60" t="s">
        <v>938</v>
      </c>
      <c r="I60" t="s">
        <v>940</v>
      </c>
      <c r="J60" t="s">
        <v>182</v>
      </c>
      <c r="K60" t="s">
        <v>913</v>
      </c>
    </row>
    <row r="61" spans="1:11">
      <c r="A61" t="s">
        <v>108</v>
      </c>
      <c r="B61" s="13" t="s">
        <v>754</v>
      </c>
      <c r="C61" s="13" t="s">
        <v>465</v>
      </c>
      <c r="D61" s="13" t="s">
        <v>982</v>
      </c>
      <c r="E61" t="s">
        <v>982</v>
      </c>
      <c r="F61" t="s">
        <v>255</v>
      </c>
      <c r="G61" t="s">
        <v>101</v>
      </c>
      <c r="H61" t="s">
        <v>939</v>
      </c>
      <c r="I61" t="s">
        <v>179</v>
      </c>
      <c r="J61" t="s">
        <v>1652</v>
      </c>
      <c r="K61" t="s">
        <v>196</v>
      </c>
    </row>
    <row r="62" spans="1:11">
      <c r="A62" t="s">
        <v>108</v>
      </c>
      <c r="B62" s="13" t="s">
        <v>754</v>
      </c>
      <c r="C62" s="13" t="s">
        <v>466</v>
      </c>
      <c r="D62" s="13" t="s">
        <v>978</v>
      </c>
      <c r="E62" t="s">
        <v>978</v>
      </c>
      <c r="F62" t="s">
        <v>255</v>
      </c>
      <c r="G62" t="s">
        <v>100</v>
      </c>
      <c r="H62" t="s">
        <v>939</v>
      </c>
      <c r="I62" t="s">
        <v>179</v>
      </c>
      <c r="J62" t="s">
        <v>1653</v>
      </c>
      <c r="K62" t="s">
        <v>196</v>
      </c>
    </row>
    <row r="63" spans="1:11">
      <c r="A63" t="s">
        <v>108</v>
      </c>
      <c r="B63" s="13" t="s">
        <v>753</v>
      </c>
      <c r="C63" t="s">
        <v>475</v>
      </c>
      <c r="D63" t="s">
        <v>993</v>
      </c>
      <c r="E63" t="s">
        <v>992</v>
      </c>
      <c r="F63" t="s">
        <v>913</v>
      </c>
      <c r="G63" t="s">
        <v>913</v>
      </c>
      <c r="H63" t="s">
        <v>938</v>
      </c>
      <c r="I63" t="s">
        <v>940</v>
      </c>
      <c r="J63" t="s">
        <v>160</v>
      </c>
      <c r="K63" t="s">
        <v>913</v>
      </c>
    </row>
    <row r="64" spans="1:11">
      <c r="A64" t="s">
        <v>108</v>
      </c>
      <c r="B64" s="13" t="s">
        <v>753</v>
      </c>
      <c r="C64" s="13" t="s">
        <v>465</v>
      </c>
      <c r="D64" s="13" t="s">
        <v>981</v>
      </c>
      <c r="E64" t="s">
        <v>981</v>
      </c>
      <c r="F64" t="s">
        <v>276</v>
      </c>
      <c r="G64" t="s">
        <v>43</v>
      </c>
      <c r="H64" t="s">
        <v>939</v>
      </c>
      <c r="I64" t="s">
        <v>179</v>
      </c>
      <c r="J64" t="s">
        <v>158</v>
      </c>
      <c r="K64" t="s">
        <v>196</v>
      </c>
    </row>
    <row r="65" spans="1:11">
      <c r="A65" t="s">
        <v>108</v>
      </c>
      <c r="B65" s="13" t="s">
        <v>753</v>
      </c>
      <c r="C65" s="13" t="s">
        <v>466</v>
      </c>
      <c r="D65" s="13" t="s">
        <v>971</v>
      </c>
      <c r="E65" t="s">
        <v>971</v>
      </c>
      <c r="F65" t="s">
        <v>276</v>
      </c>
      <c r="G65" t="s">
        <v>42</v>
      </c>
      <c r="H65" t="s">
        <v>939</v>
      </c>
      <c r="I65" t="s">
        <v>179</v>
      </c>
      <c r="J65" t="s">
        <v>159</v>
      </c>
      <c r="K65" t="s">
        <v>196</v>
      </c>
    </row>
    <row r="66" spans="1:11">
      <c r="A66" t="s">
        <v>108</v>
      </c>
      <c r="B66" s="13" t="s">
        <v>530</v>
      </c>
      <c r="C66" t="s">
        <v>475</v>
      </c>
      <c r="D66" t="s">
        <v>993</v>
      </c>
      <c r="E66" t="s">
        <v>992</v>
      </c>
      <c r="F66" t="s">
        <v>913</v>
      </c>
      <c r="G66" t="s">
        <v>913</v>
      </c>
      <c r="H66" t="s">
        <v>938</v>
      </c>
      <c r="I66" t="s">
        <v>940</v>
      </c>
      <c r="J66" t="s">
        <v>182</v>
      </c>
      <c r="K66" t="s">
        <v>913</v>
      </c>
    </row>
    <row r="67" spans="1:11">
      <c r="A67" t="s">
        <v>108</v>
      </c>
      <c r="B67" s="13" t="s">
        <v>530</v>
      </c>
      <c r="C67" t="s">
        <v>460</v>
      </c>
      <c r="D67" s="13" t="s">
        <v>983</v>
      </c>
      <c r="E67" t="s">
        <v>983</v>
      </c>
      <c r="F67" t="s">
        <v>248</v>
      </c>
      <c r="G67" t="s">
        <v>249</v>
      </c>
      <c r="H67" t="s">
        <v>939</v>
      </c>
      <c r="I67" t="s">
        <v>179</v>
      </c>
      <c r="J67" t="s">
        <v>161</v>
      </c>
      <c r="K67" t="s">
        <v>208</v>
      </c>
    </row>
    <row r="68" spans="1:11">
      <c r="A68" t="s">
        <v>109</v>
      </c>
      <c r="B68" t="s">
        <v>758</v>
      </c>
      <c r="C68" t="s">
        <v>475</v>
      </c>
      <c r="D68" t="s">
        <v>993</v>
      </c>
      <c r="E68" t="s">
        <v>992</v>
      </c>
      <c r="F68" t="s">
        <v>913</v>
      </c>
      <c r="G68" t="s">
        <v>913</v>
      </c>
      <c r="H68" t="s">
        <v>938</v>
      </c>
      <c r="I68" t="s">
        <v>940</v>
      </c>
      <c r="J68" t="s">
        <v>308</v>
      </c>
      <c r="K68" t="s">
        <v>913</v>
      </c>
    </row>
    <row r="69" spans="1:11">
      <c r="A69" t="s">
        <v>109</v>
      </c>
      <c r="B69" t="s">
        <v>758</v>
      </c>
      <c r="C69" s="13" t="s">
        <v>258</v>
      </c>
      <c r="D69" s="13" t="s">
        <v>984</v>
      </c>
      <c r="E69" t="s">
        <v>984</v>
      </c>
      <c r="F69" t="s">
        <v>244</v>
      </c>
      <c r="G69" t="s">
        <v>859</v>
      </c>
      <c r="H69" t="s">
        <v>939</v>
      </c>
      <c r="I69" t="s">
        <v>180</v>
      </c>
      <c r="J69" t="s">
        <v>315</v>
      </c>
      <c r="K69" t="s">
        <v>208</v>
      </c>
    </row>
    <row r="70" spans="1:11">
      <c r="A70" t="s">
        <v>109</v>
      </c>
      <c r="B70" t="s">
        <v>758</v>
      </c>
      <c r="C70" s="13" t="s">
        <v>461</v>
      </c>
      <c r="D70" s="13" t="s">
        <v>985</v>
      </c>
      <c r="E70" t="s">
        <v>985</v>
      </c>
      <c r="F70" t="s">
        <v>244</v>
      </c>
      <c r="G70" t="s">
        <v>860</v>
      </c>
      <c r="H70" t="s">
        <v>939</v>
      </c>
      <c r="I70" t="s">
        <v>180</v>
      </c>
      <c r="J70" t="s">
        <v>314</v>
      </c>
      <c r="K70" t="s">
        <v>208</v>
      </c>
    </row>
    <row r="71" spans="1:11">
      <c r="A71" t="s">
        <v>109</v>
      </c>
      <c r="B71" t="s">
        <v>503</v>
      </c>
      <c r="C71" t="s">
        <v>475</v>
      </c>
      <c r="D71" t="s">
        <v>993</v>
      </c>
      <c r="E71" t="s">
        <v>992</v>
      </c>
      <c r="F71" t="s">
        <v>913</v>
      </c>
      <c r="G71" t="s">
        <v>913</v>
      </c>
      <c r="H71" t="s">
        <v>938</v>
      </c>
      <c r="I71" t="s">
        <v>940</v>
      </c>
      <c r="J71" t="s">
        <v>162</v>
      </c>
      <c r="K71" t="s">
        <v>913</v>
      </c>
    </row>
    <row r="72" spans="1:11">
      <c r="A72" t="s">
        <v>109</v>
      </c>
      <c r="B72" t="s">
        <v>503</v>
      </c>
      <c r="C72" s="13" t="s">
        <v>258</v>
      </c>
      <c r="D72" s="13" t="s">
        <v>986</v>
      </c>
      <c r="E72" t="s">
        <v>986</v>
      </c>
      <c r="F72" t="s">
        <v>244</v>
      </c>
      <c r="G72" t="s">
        <v>245</v>
      </c>
      <c r="H72" t="s">
        <v>939</v>
      </c>
      <c r="I72" t="s">
        <v>180</v>
      </c>
      <c r="J72" t="s">
        <v>163</v>
      </c>
      <c r="K72" t="s">
        <v>208</v>
      </c>
    </row>
    <row r="73" spans="1:11">
      <c r="A73" t="s">
        <v>109</v>
      </c>
      <c r="B73" t="s">
        <v>503</v>
      </c>
      <c r="C73" s="13" t="s">
        <v>461</v>
      </c>
      <c r="D73" s="13" t="s">
        <v>987</v>
      </c>
      <c r="E73" t="s">
        <v>987</v>
      </c>
      <c r="F73" t="s">
        <v>244</v>
      </c>
      <c r="G73" t="s">
        <v>246</v>
      </c>
      <c r="H73" t="s">
        <v>939</v>
      </c>
      <c r="I73" t="s">
        <v>180</v>
      </c>
      <c r="J73" t="s">
        <v>164</v>
      </c>
      <c r="K73" t="s">
        <v>208</v>
      </c>
    </row>
    <row r="74" spans="1:11">
      <c r="A74" t="s">
        <v>109</v>
      </c>
      <c r="B74" t="s">
        <v>503</v>
      </c>
      <c r="C74" s="13" t="s">
        <v>462</v>
      </c>
      <c r="D74" s="13" t="s">
        <v>988</v>
      </c>
      <c r="E74" t="s">
        <v>988</v>
      </c>
      <c r="F74" t="s">
        <v>316</v>
      </c>
      <c r="G74" t="s">
        <v>16</v>
      </c>
      <c r="H74" t="s">
        <v>939</v>
      </c>
      <c r="I74" t="s">
        <v>180</v>
      </c>
      <c r="J74" t="s">
        <v>165</v>
      </c>
      <c r="K74" t="s">
        <v>208</v>
      </c>
    </row>
    <row r="75" spans="1:11">
      <c r="A75" t="s">
        <v>109</v>
      </c>
      <c r="B75" t="s">
        <v>765</v>
      </c>
      <c r="C75" t="s">
        <v>475</v>
      </c>
      <c r="D75" t="s">
        <v>993</v>
      </c>
      <c r="E75" t="s">
        <v>992</v>
      </c>
      <c r="F75" t="s">
        <v>913</v>
      </c>
      <c r="G75" t="s">
        <v>913</v>
      </c>
      <c r="H75" t="s">
        <v>938</v>
      </c>
      <c r="I75" t="s">
        <v>940</v>
      </c>
      <c r="J75" t="s">
        <v>169</v>
      </c>
      <c r="K75" t="s">
        <v>913</v>
      </c>
    </row>
    <row r="76" spans="1:11">
      <c r="A76" t="s">
        <v>109</v>
      </c>
      <c r="B76" t="s">
        <v>765</v>
      </c>
      <c r="C76" s="13" t="s">
        <v>258</v>
      </c>
      <c r="D76" s="13" t="s">
        <v>989</v>
      </c>
      <c r="E76" t="s">
        <v>989</v>
      </c>
      <c r="F76" t="s">
        <v>244</v>
      </c>
      <c r="G76" t="s">
        <v>500</v>
      </c>
      <c r="H76" t="s">
        <v>939</v>
      </c>
      <c r="I76" t="s">
        <v>180</v>
      </c>
      <c r="J76" t="s">
        <v>166</v>
      </c>
      <c r="K76" t="s">
        <v>208</v>
      </c>
    </row>
    <row r="77" spans="1:11">
      <c r="A77" t="s">
        <v>109</v>
      </c>
      <c r="B77" t="s">
        <v>765</v>
      </c>
      <c r="C77" s="13" t="s">
        <v>461</v>
      </c>
      <c r="D77" s="13" t="s">
        <v>981</v>
      </c>
      <c r="E77" t="s">
        <v>981</v>
      </c>
      <c r="F77" t="s">
        <v>244</v>
      </c>
      <c r="G77" t="s">
        <v>501</v>
      </c>
      <c r="H77" t="s">
        <v>939</v>
      </c>
      <c r="I77" t="s">
        <v>180</v>
      </c>
      <c r="J77" t="s">
        <v>167</v>
      </c>
      <c r="K77" t="s">
        <v>208</v>
      </c>
    </row>
    <row r="78" spans="1:11">
      <c r="A78" t="s">
        <v>109</v>
      </c>
      <c r="B78" t="s">
        <v>765</v>
      </c>
      <c r="C78" s="13" t="s">
        <v>462</v>
      </c>
      <c r="D78" s="13" t="s">
        <v>990</v>
      </c>
      <c r="E78" t="s">
        <v>990</v>
      </c>
      <c r="F78" t="s">
        <v>316</v>
      </c>
      <c r="G78" t="s">
        <v>26</v>
      </c>
      <c r="H78" t="s">
        <v>939</v>
      </c>
      <c r="I78" t="s">
        <v>180</v>
      </c>
      <c r="J78" t="s">
        <v>168</v>
      </c>
      <c r="K78" t="s">
        <v>208</v>
      </c>
    </row>
    <row r="79" spans="1:11">
      <c r="A79" t="s">
        <v>109</v>
      </c>
      <c r="B79" t="s">
        <v>766</v>
      </c>
      <c r="C79" t="s">
        <v>475</v>
      </c>
      <c r="D79" t="s">
        <v>993</v>
      </c>
      <c r="E79" t="s">
        <v>992</v>
      </c>
      <c r="F79" t="s">
        <v>913</v>
      </c>
      <c r="G79" t="s">
        <v>913</v>
      </c>
      <c r="H79" t="s">
        <v>938</v>
      </c>
      <c r="I79" t="s">
        <v>940</v>
      </c>
      <c r="J79" t="s">
        <v>170</v>
      </c>
      <c r="K79" t="s">
        <v>913</v>
      </c>
    </row>
    <row r="80" spans="1:11">
      <c r="A80" t="s">
        <v>109</v>
      </c>
      <c r="B80" t="s">
        <v>766</v>
      </c>
      <c r="C80" s="13" t="s">
        <v>463</v>
      </c>
      <c r="D80" s="13" t="s">
        <v>971</v>
      </c>
      <c r="E80" t="s">
        <v>971</v>
      </c>
      <c r="F80" t="s">
        <v>247</v>
      </c>
      <c r="G80" t="s">
        <v>33</v>
      </c>
      <c r="H80" t="s">
        <v>939</v>
      </c>
      <c r="I80" t="s">
        <v>180</v>
      </c>
      <c r="J80" t="s">
        <v>171</v>
      </c>
      <c r="K80" t="s">
        <v>208</v>
      </c>
    </row>
    <row r="81" spans="1:11">
      <c r="A81" t="s">
        <v>109</v>
      </c>
      <c r="B81" t="s">
        <v>766</v>
      </c>
      <c r="C81" s="13" t="s">
        <v>464</v>
      </c>
      <c r="D81" s="13" t="s">
        <v>972</v>
      </c>
      <c r="E81" t="s">
        <v>972</v>
      </c>
      <c r="F81" t="s">
        <v>247</v>
      </c>
      <c r="G81" t="s">
        <v>23</v>
      </c>
      <c r="H81" t="s">
        <v>939</v>
      </c>
      <c r="I81" t="s">
        <v>180</v>
      </c>
      <c r="J81" t="s">
        <v>172</v>
      </c>
      <c r="K81" t="s">
        <v>208</v>
      </c>
    </row>
    <row r="82" spans="1:11">
      <c r="A82" t="s">
        <v>109</v>
      </c>
      <c r="B82" t="s">
        <v>766</v>
      </c>
      <c r="C82" s="13" t="s">
        <v>450</v>
      </c>
      <c r="D82" s="13" t="s">
        <v>991</v>
      </c>
      <c r="E82" t="s">
        <v>991</v>
      </c>
      <c r="F82" t="s">
        <v>247</v>
      </c>
      <c r="G82" t="s">
        <v>24</v>
      </c>
      <c r="H82" t="s">
        <v>939</v>
      </c>
      <c r="I82" t="s">
        <v>180</v>
      </c>
      <c r="J82" t="s">
        <v>173</v>
      </c>
      <c r="K82" t="s">
        <v>208</v>
      </c>
    </row>
    <row r="83" spans="1:11">
      <c r="A83" t="s">
        <v>109</v>
      </c>
      <c r="B83" t="s">
        <v>767</v>
      </c>
      <c r="C83" t="s">
        <v>475</v>
      </c>
      <c r="D83" t="s">
        <v>993</v>
      </c>
      <c r="E83" t="s">
        <v>992</v>
      </c>
      <c r="F83" t="s">
        <v>913</v>
      </c>
      <c r="G83" t="s">
        <v>913</v>
      </c>
      <c r="H83" t="s">
        <v>938</v>
      </c>
      <c r="I83" t="s">
        <v>940</v>
      </c>
      <c r="J83" t="s">
        <v>157</v>
      </c>
      <c r="K83" t="s">
        <v>913</v>
      </c>
    </row>
    <row r="84" spans="1:11">
      <c r="A84" t="s">
        <v>109</v>
      </c>
      <c r="B84" t="s">
        <v>767</v>
      </c>
      <c r="C84" s="13" t="s">
        <v>465</v>
      </c>
      <c r="D84" s="13" t="s">
        <v>972</v>
      </c>
      <c r="E84" t="s">
        <v>972</v>
      </c>
      <c r="F84" t="s">
        <v>961</v>
      </c>
      <c r="G84" t="s">
        <v>104</v>
      </c>
      <c r="H84" t="s">
        <v>939</v>
      </c>
      <c r="I84" t="s">
        <v>180</v>
      </c>
      <c r="J84" t="s">
        <v>174</v>
      </c>
      <c r="K84" t="s">
        <v>208</v>
      </c>
    </row>
    <row r="85" spans="1:11">
      <c r="A85" t="s">
        <v>109</v>
      </c>
      <c r="B85" t="s">
        <v>768</v>
      </c>
      <c r="C85" t="s">
        <v>475</v>
      </c>
      <c r="D85" t="s">
        <v>993</v>
      </c>
      <c r="E85" t="s">
        <v>992</v>
      </c>
      <c r="F85" t="s">
        <v>913</v>
      </c>
      <c r="G85" t="s">
        <v>913</v>
      </c>
      <c r="H85" t="s">
        <v>938</v>
      </c>
      <c r="I85" t="s">
        <v>940</v>
      </c>
      <c r="J85" t="s">
        <v>657</v>
      </c>
      <c r="K85" t="s">
        <v>913</v>
      </c>
    </row>
    <row r="86" spans="1:11">
      <c r="A86" t="s">
        <v>109</v>
      </c>
      <c r="B86" t="s">
        <v>768</v>
      </c>
      <c r="C86" s="13" t="s">
        <v>463</v>
      </c>
      <c r="D86" s="115" t="s">
        <v>980</v>
      </c>
      <c r="E86" s="13" t="s">
        <v>980</v>
      </c>
      <c r="F86" t="s">
        <v>247</v>
      </c>
      <c r="G86" t="s">
        <v>1757</v>
      </c>
      <c r="H86" t="s">
        <v>939</v>
      </c>
      <c r="I86" t="s">
        <v>180</v>
      </c>
      <c r="J86" t="s">
        <v>1733</v>
      </c>
      <c r="K86" t="s">
        <v>187</v>
      </c>
    </row>
    <row r="87" spans="1:11">
      <c r="A87" t="s">
        <v>109</v>
      </c>
      <c r="B87" t="s">
        <v>768</v>
      </c>
      <c r="C87" s="13" t="s">
        <v>464</v>
      </c>
      <c r="D87" s="13" t="s">
        <v>981</v>
      </c>
      <c r="E87" t="s">
        <v>981</v>
      </c>
      <c r="F87" t="s">
        <v>247</v>
      </c>
      <c r="G87" t="s">
        <v>907</v>
      </c>
      <c r="H87" t="s">
        <v>939</v>
      </c>
      <c r="I87" t="s">
        <v>180</v>
      </c>
      <c r="J87" t="s">
        <v>655</v>
      </c>
      <c r="K87" t="s">
        <v>187</v>
      </c>
    </row>
    <row r="88" spans="1:11">
      <c r="A88" t="s">
        <v>109</v>
      </c>
      <c r="B88" t="s">
        <v>768</v>
      </c>
      <c r="C88" s="13" t="s">
        <v>450</v>
      </c>
      <c r="D88" s="13" t="s">
        <v>971</v>
      </c>
      <c r="E88" t="s">
        <v>971</v>
      </c>
      <c r="F88" t="s">
        <v>247</v>
      </c>
      <c r="G88" t="s">
        <v>908</v>
      </c>
      <c r="H88" t="s">
        <v>939</v>
      </c>
      <c r="I88" t="s">
        <v>180</v>
      </c>
      <c r="J88" t="s">
        <v>656</v>
      </c>
      <c r="K88" t="s">
        <v>187</v>
      </c>
    </row>
    <row r="89" spans="1:11">
      <c r="A89" t="s">
        <v>109</v>
      </c>
      <c r="B89" t="s">
        <v>769</v>
      </c>
      <c r="C89" t="s">
        <v>475</v>
      </c>
      <c r="D89" t="s">
        <v>993</v>
      </c>
      <c r="E89" t="s">
        <v>992</v>
      </c>
      <c r="F89" t="s">
        <v>913</v>
      </c>
      <c r="G89" t="s">
        <v>913</v>
      </c>
      <c r="H89" t="s">
        <v>938</v>
      </c>
      <c r="I89" t="s">
        <v>940</v>
      </c>
      <c r="J89" t="s">
        <v>157</v>
      </c>
      <c r="K89" t="s">
        <v>913</v>
      </c>
    </row>
    <row r="90" spans="1:11">
      <c r="A90" t="s">
        <v>109</v>
      </c>
      <c r="B90" t="s">
        <v>769</v>
      </c>
      <c r="C90" s="13" t="s">
        <v>465</v>
      </c>
      <c r="D90" s="13" t="s">
        <v>982</v>
      </c>
      <c r="E90" t="s">
        <v>982</v>
      </c>
      <c r="F90" t="s">
        <v>255</v>
      </c>
      <c r="G90" t="s">
        <v>250</v>
      </c>
      <c r="H90" t="s">
        <v>939</v>
      </c>
      <c r="I90" t="s">
        <v>180</v>
      </c>
      <c r="J90" t="s">
        <v>171</v>
      </c>
      <c r="K90" t="s">
        <v>196</v>
      </c>
    </row>
    <row r="91" spans="1:11">
      <c r="A91" t="s">
        <v>109</v>
      </c>
      <c r="B91" t="s">
        <v>769</v>
      </c>
      <c r="C91" s="13" t="s">
        <v>466</v>
      </c>
      <c r="D91" s="13" t="s">
        <v>978</v>
      </c>
      <c r="E91" t="s">
        <v>978</v>
      </c>
      <c r="F91" t="s">
        <v>255</v>
      </c>
      <c r="G91" t="s">
        <v>251</v>
      </c>
      <c r="H91" t="s">
        <v>939</v>
      </c>
      <c r="I91" t="s">
        <v>180</v>
      </c>
      <c r="J91" t="s">
        <v>172</v>
      </c>
      <c r="K91" t="s">
        <v>196</v>
      </c>
    </row>
    <row r="92" spans="1:11">
      <c r="A92" t="s">
        <v>109</v>
      </c>
      <c r="B92" t="s">
        <v>771</v>
      </c>
      <c r="C92" t="s">
        <v>475</v>
      </c>
      <c r="D92" t="s">
        <v>993</v>
      </c>
      <c r="E92" t="s">
        <v>992</v>
      </c>
      <c r="F92" t="s">
        <v>913</v>
      </c>
      <c r="G92" t="s">
        <v>913</v>
      </c>
      <c r="H92" t="s">
        <v>938</v>
      </c>
      <c r="I92" t="s">
        <v>940</v>
      </c>
      <c r="J92" t="s">
        <v>175</v>
      </c>
      <c r="K92" t="s">
        <v>913</v>
      </c>
    </row>
    <row r="93" spans="1:11">
      <c r="A93" t="s">
        <v>109</v>
      </c>
      <c r="B93" t="s">
        <v>771</v>
      </c>
      <c r="C93" s="13" t="s">
        <v>465</v>
      </c>
      <c r="D93" s="13" t="s">
        <v>981</v>
      </c>
      <c r="E93" t="s">
        <v>981</v>
      </c>
      <c r="F93" t="s">
        <v>276</v>
      </c>
      <c r="G93" t="s">
        <v>31</v>
      </c>
      <c r="H93" t="s">
        <v>939</v>
      </c>
      <c r="I93" t="s">
        <v>180</v>
      </c>
      <c r="J93" t="s">
        <v>176</v>
      </c>
      <c r="K93" t="s">
        <v>196</v>
      </c>
    </row>
    <row r="94" spans="1:11">
      <c r="A94" t="s">
        <v>109</v>
      </c>
      <c r="B94" t="s">
        <v>771</v>
      </c>
      <c r="C94" s="13" t="s">
        <v>466</v>
      </c>
      <c r="D94" s="13" t="s">
        <v>971</v>
      </c>
      <c r="E94" t="s">
        <v>971</v>
      </c>
      <c r="F94" t="s">
        <v>276</v>
      </c>
      <c r="G94" t="s">
        <v>32</v>
      </c>
      <c r="H94" t="s">
        <v>939</v>
      </c>
      <c r="I94" t="s">
        <v>180</v>
      </c>
      <c r="J94" t="s">
        <v>177</v>
      </c>
      <c r="K94" t="s">
        <v>196</v>
      </c>
    </row>
    <row r="95" spans="1:11">
      <c r="A95" t="s">
        <v>109</v>
      </c>
      <c r="B95" t="s">
        <v>774</v>
      </c>
      <c r="C95" t="s">
        <v>475</v>
      </c>
      <c r="D95" t="s">
        <v>993</v>
      </c>
      <c r="E95" t="s">
        <v>992</v>
      </c>
      <c r="F95" t="s">
        <v>913</v>
      </c>
      <c r="G95" t="s">
        <v>913</v>
      </c>
      <c r="H95" t="s">
        <v>938</v>
      </c>
      <c r="I95" t="s">
        <v>940</v>
      </c>
      <c r="J95" t="s">
        <v>175</v>
      </c>
      <c r="K95" t="s">
        <v>913</v>
      </c>
    </row>
    <row r="96" spans="1:11">
      <c r="A96" t="s">
        <v>109</v>
      </c>
      <c r="B96" t="s">
        <v>774</v>
      </c>
      <c r="C96" s="13" t="s">
        <v>460</v>
      </c>
      <c r="D96" s="13" t="s">
        <v>983</v>
      </c>
      <c r="E96" t="s">
        <v>983</v>
      </c>
      <c r="F96" t="s">
        <v>248</v>
      </c>
      <c r="G96" t="s">
        <v>252</v>
      </c>
      <c r="H96" t="s">
        <v>939</v>
      </c>
      <c r="I96" t="s">
        <v>180</v>
      </c>
      <c r="J96" t="s">
        <v>1654</v>
      </c>
      <c r="K96" t="s">
        <v>208</v>
      </c>
    </row>
    <row r="97" spans="1:11">
      <c r="A97" t="s">
        <v>110</v>
      </c>
      <c r="B97" s="13" t="s">
        <v>852</v>
      </c>
      <c r="C97" t="s">
        <v>475</v>
      </c>
      <c r="D97" t="s">
        <v>993</v>
      </c>
      <c r="E97" t="s">
        <v>992</v>
      </c>
      <c r="F97" t="s">
        <v>913</v>
      </c>
      <c r="G97" t="s">
        <v>913</v>
      </c>
      <c r="H97" t="s">
        <v>938</v>
      </c>
      <c r="I97" t="s">
        <v>940</v>
      </c>
      <c r="J97" t="s">
        <v>207</v>
      </c>
      <c r="K97" t="s">
        <v>913</v>
      </c>
    </row>
    <row r="98" spans="1:11">
      <c r="A98" t="s">
        <v>110</v>
      </c>
      <c r="B98" s="13" t="s">
        <v>852</v>
      </c>
      <c r="C98" s="13" t="s">
        <v>465</v>
      </c>
      <c r="D98" s="13" t="s">
        <v>990</v>
      </c>
      <c r="E98" t="s">
        <v>990</v>
      </c>
      <c r="F98" t="s">
        <v>451</v>
      </c>
      <c r="G98" t="s">
        <v>134</v>
      </c>
      <c r="H98" t="s">
        <v>939</v>
      </c>
      <c r="I98" t="s">
        <v>179</v>
      </c>
      <c r="J98" t="s">
        <v>206</v>
      </c>
      <c r="K98" t="s">
        <v>196</v>
      </c>
    </row>
    <row r="99" spans="1:11">
      <c r="A99" t="s">
        <v>110</v>
      </c>
      <c r="B99" s="13" t="s">
        <v>852</v>
      </c>
      <c r="C99" s="13" t="s">
        <v>466</v>
      </c>
      <c r="D99" s="13" t="s">
        <v>972</v>
      </c>
      <c r="E99" t="s">
        <v>972</v>
      </c>
      <c r="F99" t="s">
        <v>451</v>
      </c>
      <c r="G99" t="s">
        <v>135</v>
      </c>
      <c r="H99" t="s">
        <v>939</v>
      </c>
      <c r="I99" t="s">
        <v>179</v>
      </c>
      <c r="J99" t="s">
        <v>206</v>
      </c>
      <c r="K99" t="s">
        <v>196</v>
      </c>
    </row>
    <row r="100" spans="1:11">
      <c r="A100" t="s">
        <v>110</v>
      </c>
      <c r="B100" s="13" t="s">
        <v>754</v>
      </c>
      <c r="C100" t="s">
        <v>475</v>
      </c>
      <c r="D100" t="s">
        <v>993</v>
      </c>
      <c r="E100" t="s">
        <v>992</v>
      </c>
      <c r="F100" t="s">
        <v>913</v>
      </c>
      <c r="G100" t="s">
        <v>913</v>
      </c>
      <c r="H100" t="s">
        <v>938</v>
      </c>
      <c r="I100" t="s">
        <v>940</v>
      </c>
      <c r="J100" t="s">
        <v>207</v>
      </c>
      <c r="K100" t="s">
        <v>913</v>
      </c>
    </row>
    <row r="101" spans="1:11">
      <c r="A101" t="s">
        <v>110</v>
      </c>
      <c r="B101" s="13" t="s">
        <v>754</v>
      </c>
      <c r="C101" s="13" t="s">
        <v>465</v>
      </c>
      <c r="D101" s="13" t="s">
        <v>982</v>
      </c>
      <c r="E101" t="s">
        <v>982</v>
      </c>
      <c r="F101" t="s">
        <v>451</v>
      </c>
      <c r="G101" t="s">
        <v>454</v>
      </c>
      <c r="H101" t="s">
        <v>939</v>
      </c>
      <c r="I101" t="s">
        <v>179</v>
      </c>
      <c r="J101" t="s">
        <v>205</v>
      </c>
      <c r="K101" t="s">
        <v>196</v>
      </c>
    </row>
    <row r="102" spans="1:11">
      <c r="A102" t="s">
        <v>110</v>
      </c>
      <c r="B102" s="13" t="s">
        <v>754</v>
      </c>
      <c r="C102" s="13" t="s">
        <v>466</v>
      </c>
      <c r="D102" s="13" t="s">
        <v>978</v>
      </c>
      <c r="E102" t="s">
        <v>978</v>
      </c>
      <c r="F102" t="s">
        <v>451</v>
      </c>
      <c r="G102" t="s">
        <v>453</v>
      </c>
      <c r="H102" t="s">
        <v>939</v>
      </c>
      <c r="I102" t="s">
        <v>179</v>
      </c>
      <c r="J102" t="s">
        <v>205</v>
      </c>
      <c r="K102" t="s">
        <v>196</v>
      </c>
    </row>
    <row r="103" spans="1:11" ht="13.9" customHeight="1">
      <c r="A103" t="s">
        <v>110</v>
      </c>
      <c r="B103" s="13" t="s">
        <v>1009</v>
      </c>
      <c r="C103" t="s">
        <v>475</v>
      </c>
      <c r="D103" t="s">
        <v>993</v>
      </c>
      <c r="E103" t="s">
        <v>992</v>
      </c>
      <c r="F103" t="s">
        <v>913</v>
      </c>
      <c r="G103" t="s">
        <v>913</v>
      </c>
      <c r="H103" t="s">
        <v>938</v>
      </c>
      <c r="I103" t="s">
        <v>1767</v>
      </c>
      <c r="J103" t="s">
        <v>1768</v>
      </c>
      <c r="K103" t="s">
        <v>913</v>
      </c>
    </row>
    <row r="104" spans="1:11" ht="13.9" customHeight="1">
      <c r="A104" t="s">
        <v>110</v>
      </c>
      <c r="B104" s="13" t="s">
        <v>1010</v>
      </c>
      <c r="C104" t="s">
        <v>475</v>
      </c>
      <c r="D104" t="s">
        <v>993</v>
      </c>
      <c r="E104" t="s">
        <v>992</v>
      </c>
      <c r="F104" t="s">
        <v>913</v>
      </c>
      <c r="G104" t="s">
        <v>913</v>
      </c>
      <c r="H104" t="s">
        <v>938</v>
      </c>
      <c r="I104" t="s">
        <v>1767</v>
      </c>
      <c r="J104" t="s">
        <v>1768</v>
      </c>
      <c r="K104" t="s">
        <v>913</v>
      </c>
    </row>
    <row r="105" spans="1:11" ht="13.9" customHeight="1">
      <c r="A105" t="s">
        <v>110</v>
      </c>
      <c r="B105" s="13" t="s">
        <v>1011</v>
      </c>
      <c r="C105" t="s">
        <v>475</v>
      </c>
      <c r="D105" t="s">
        <v>993</v>
      </c>
      <c r="E105" t="s">
        <v>992</v>
      </c>
      <c r="F105" t="s">
        <v>913</v>
      </c>
      <c r="G105" t="s">
        <v>913</v>
      </c>
      <c r="H105" t="s">
        <v>938</v>
      </c>
      <c r="I105" t="s">
        <v>1767</v>
      </c>
      <c r="J105" t="s">
        <v>1768</v>
      </c>
      <c r="K105" t="s">
        <v>913</v>
      </c>
    </row>
    <row r="106" spans="1:11" ht="13.9" customHeight="1">
      <c r="A106" t="s">
        <v>110</v>
      </c>
      <c r="B106" s="13" t="s">
        <v>1009</v>
      </c>
      <c r="C106" s="13" t="s">
        <v>463</v>
      </c>
      <c r="D106" s="13" t="s">
        <v>1013</v>
      </c>
      <c r="E106" s="13" t="s">
        <v>1013</v>
      </c>
      <c r="F106" t="s">
        <v>1008</v>
      </c>
      <c r="G106" t="s">
        <v>1015</v>
      </c>
      <c r="H106" t="s">
        <v>1766</v>
      </c>
      <c r="I106" t="s">
        <v>1022</v>
      </c>
      <c r="J106" t="s">
        <v>1023</v>
      </c>
      <c r="K106" t="s">
        <v>1012</v>
      </c>
    </row>
    <row r="107" spans="1:11" ht="13.9" customHeight="1">
      <c r="A107" t="s">
        <v>110</v>
      </c>
      <c r="B107" s="13" t="s">
        <v>1009</v>
      </c>
      <c r="C107" s="13" t="s">
        <v>464</v>
      </c>
      <c r="D107" s="13" t="s">
        <v>1014</v>
      </c>
      <c r="E107" s="13" t="s">
        <v>1014</v>
      </c>
      <c r="F107" t="s">
        <v>1008</v>
      </c>
      <c r="G107" t="s">
        <v>1017</v>
      </c>
      <c r="H107" t="s">
        <v>1766</v>
      </c>
      <c r="I107" t="s">
        <v>1022</v>
      </c>
      <c r="J107" t="s">
        <v>1024</v>
      </c>
      <c r="K107" t="s">
        <v>1012</v>
      </c>
    </row>
    <row r="108" spans="1:11">
      <c r="A108" t="s">
        <v>110</v>
      </c>
      <c r="B108" s="13" t="s">
        <v>1009</v>
      </c>
      <c r="C108" s="13" t="s">
        <v>450</v>
      </c>
      <c r="D108" s="13" t="s">
        <v>969</v>
      </c>
      <c r="E108" s="13" t="s">
        <v>969</v>
      </c>
      <c r="F108" t="s">
        <v>1008</v>
      </c>
      <c r="G108" t="s">
        <v>1020</v>
      </c>
      <c r="H108" t="s">
        <v>1766</v>
      </c>
      <c r="I108" t="s">
        <v>1022</v>
      </c>
      <c r="J108" t="s">
        <v>1025</v>
      </c>
      <c r="K108" t="s">
        <v>1012</v>
      </c>
    </row>
    <row r="109" spans="1:11" ht="13.9" customHeight="1">
      <c r="A109" t="s">
        <v>110</v>
      </c>
      <c r="B109" s="13" t="s">
        <v>1010</v>
      </c>
      <c r="C109" s="13" t="s">
        <v>465</v>
      </c>
      <c r="D109" s="13" t="s">
        <v>1014</v>
      </c>
      <c r="E109" s="13" t="s">
        <v>1014</v>
      </c>
      <c r="F109" t="s">
        <v>1008</v>
      </c>
      <c r="G109" t="s">
        <v>1018</v>
      </c>
      <c r="H109" t="s">
        <v>1766</v>
      </c>
      <c r="I109" t="s">
        <v>1022</v>
      </c>
      <c r="J109" t="s">
        <v>1026</v>
      </c>
      <c r="K109" t="s">
        <v>1031</v>
      </c>
    </row>
    <row r="110" spans="1:11">
      <c r="A110" t="s">
        <v>110</v>
      </c>
      <c r="B110" s="13" t="s">
        <v>1010</v>
      </c>
      <c r="C110" s="13" t="s">
        <v>466</v>
      </c>
      <c r="D110" s="13" t="s">
        <v>969</v>
      </c>
      <c r="E110" s="13" t="s">
        <v>969</v>
      </c>
      <c r="F110" t="s">
        <v>1008</v>
      </c>
      <c r="G110" t="s">
        <v>1021</v>
      </c>
      <c r="H110" t="s">
        <v>1766</v>
      </c>
      <c r="I110" t="s">
        <v>1022</v>
      </c>
      <c r="J110" t="s">
        <v>1027</v>
      </c>
      <c r="K110" t="s">
        <v>1031</v>
      </c>
    </row>
    <row r="111" spans="1:11" ht="13.9" customHeight="1">
      <c r="A111" t="s">
        <v>110</v>
      </c>
      <c r="B111" s="13" t="s">
        <v>1011</v>
      </c>
      <c r="C111" s="13" t="s">
        <v>465</v>
      </c>
      <c r="D111" s="13" t="s">
        <v>1013</v>
      </c>
      <c r="E111" s="13" t="s">
        <v>1013</v>
      </c>
      <c r="F111" t="s">
        <v>1008</v>
      </c>
      <c r="G111" t="s">
        <v>1016</v>
      </c>
      <c r="H111" t="s">
        <v>1766</v>
      </c>
      <c r="I111" t="s">
        <v>1022</v>
      </c>
      <c r="J111" t="s">
        <v>1028</v>
      </c>
      <c r="K111" t="s">
        <v>1030</v>
      </c>
    </row>
    <row r="112" spans="1:11" ht="13.9" customHeight="1">
      <c r="A112" t="s">
        <v>110</v>
      </c>
      <c r="B112" s="13" t="s">
        <v>1011</v>
      </c>
      <c r="C112" s="13" t="s">
        <v>466</v>
      </c>
      <c r="D112" s="13" t="s">
        <v>1014</v>
      </c>
      <c r="E112" s="13" t="s">
        <v>1014</v>
      </c>
      <c r="F112" t="s">
        <v>1008</v>
      </c>
      <c r="G112" t="s">
        <v>1019</v>
      </c>
      <c r="H112" t="s">
        <v>1766</v>
      </c>
      <c r="I112" t="s">
        <v>1022</v>
      </c>
      <c r="J112" t="s">
        <v>1029</v>
      </c>
      <c r="K112" t="s">
        <v>1030</v>
      </c>
    </row>
    <row r="113" spans="1:11" ht="13.9" customHeight="1">
      <c r="A113" s="92" t="s">
        <v>1057</v>
      </c>
      <c r="B113" s="89"/>
      <c r="C113" s="89"/>
      <c r="D113" s="89"/>
      <c r="E113" s="89"/>
      <c r="F113" s="89"/>
      <c r="G113" s="89"/>
      <c r="H113" s="89"/>
      <c r="I113" s="89"/>
      <c r="J113" s="89"/>
      <c r="K113" s="89"/>
    </row>
    <row r="115" spans="1:11" ht="21">
      <c r="A115" s="78" t="s">
        <v>2</v>
      </c>
    </row>
    <row r="116" spans="1:11" ht="15.75" thickBot="1">
      <c r="A116" s="60" t="s">
        <v>900</v>
      </c>
      <c r="B116" s="60" t="s">
        <v>4</v>
      </c>
      <c r="C116" s="60" t="s">
        <v>2</v>
      </c>
    </row>
    <row r="117" spans="1:11">
      <c r="A117" t="s">
        <v>108</v>
      </c>
      <c r="B117" s="13" t="s">
        <v>746</v>
      </c>
      <c r="C117" t="s">
        <v>36</v>
      </c>
    </row>
    <row r="118" spans="1:11">
      <c r="A118" t="s">
        <v>108</v>
      </c>
      <c r="B118" s="13" t="s">
        <v>747</v>
      </c>
      <c r="C118" t="s">
        <v>36</v>
      </c>
    </row>
    <row r="119" spans="1:11">
      <c r="A119" t="s">
        <v>108</v>
      </c>
      <c r="B119" s="13" t="s">
        <v>747</v>
      </c>
      <c r="C119" t="s">
        <v>468</v>
      </c>
    </row>
    <row r="120" spans="1:11">
      <c r="A120" t="s">
        <v>108</v>
      </c>
      <c r="B120" s="13" t="s">
        <v>748</v>
      </c>
      <c r="C120" t="s">
        <v>36</v>
      </c>
    </row>
    <row r="121" spans="1:11">
      <c r="A121" t="s">
        <v>108</v>
      </c>
      <c r="B121" s="13" t="s">
        <v>749</v>
      </c>
      <c r="C121" t="s">
        <v>19</v>
      </c>
    </row>
    <row r="122" spans="1:11">
      <c r="A122" t="s">
        <v>108</v>
      </c>
      <c r="B122" s="13" t="s">
        <v>749</v>
      </c>
      <c r="C122" t="s">
        <v>36</v>
      </c>
    </row>
    <row r="123" spans="1:11">
      <c r="A123" t="s">
        <v>108</v>
      </c>
      <c r="B123" s="13" t="s">
        <v>749</v>
      </c>
      <c r="C123" t="s">
        <v>468</v>
      </c>
    </row>
    <row r="124" spans="1:11">
      <c r="A124" t="s">
        <v>108</v>
      </c>
      <c r="B124" s="13" t="s">
        <v>749</v>
      </c>
      <c r="C124" t="s">
        <v>600</v>
      </c>
    </row>
    <row r="125" spans="1:11">
      <c r="A125" t="s">
        <v>108</v>
      </c>
      <c r="B125" s="13" t="s">
        <v>750</v>
      </c>
      <c r="C125" t="s">
        <v>468</v>
      </c>
    </row>
    <row r="126" spans="1:11">
      <c r="A126" t="s">
        <v>108</v>
      </c>
      <c r="B126" s="13" t="s">
        <v>751</v>
      </c>
      <c r="C126" t="s">
        <v>19</v>
      </c>
    </row>
    <row r="127" spans="1:11">
      <c r="A127" t="s">
        <v>108</v>
      </c>
      <c r="B127" s="13" t="s">
        <v>752</v>
      </c>
      <c r="C127" t="s">
        <v>19</v>
      </c>
    </row>
    <row r="128" spans="1:11">
      <c r="A128" t="s">
        <v>108</v>
      </c>
      <c r="B128" s="13" t="s">
        <v>752</v>
      </c>
      <c r="C128" t="s">
        <v>36</v>
      </c>
    </row>
    <row r="129" spans="1:15">
      <c r="A129" t="s">
        <v>108</v>
      </c>
      <c r="B129" s="13" t="s">
        <v>752</v>
      </c>
      <c r="C129" t="s">
        <v>467</v>
      </c>
    </row>
    <row r="130" spans="1:15">
      <c r="A130" t="s">
        <v>108</v>
      </c>
      <c r="B130" s="13" t="s">
        <v>752</v>
      </c>
      <c r="C130" t="s">
        <v>468</v>
      </c>
    </row>
    <row r="131" spans="1:15">
      <c r="A131" t="s">
        <v>108</v>
      </c>
      <c r="B131" s="13" t="s">
        <v>754</v>
      </c>
      <c r="C131" t="s">
        <v>19</v>
      </c>
    </row>
    <row r="132" spans="1:15">
      <c r="A132" t="s">
        <v>108</v>
      </c>
      <c r="B132" s="13" t="s">
        <v>753</v>
      </c>
      <c r="C132" t="s">
        <v>19</v>
      </c>
    </row>
    <row r="133" spans="1:15">
      <c r="A133" t="s">
        <v>108</v>
      </c>
      <c r="B133" s="13" t="s">
        <v>753</v>
      </c>
      <c r="C133" t="s">
        <v>36</v>
      </c>
    </row>
    <row r="134" spans="1:15">
      <c r="A134" t="s">
        <v>108</v>
      </c>
      <c r="B134" s="13" t="s">
        <v>753</v>
      </c>
      <c r="C134" t="s">
        <v>467</v>
      </c>
    </row>
    <row r="135" spans="1:15">
      <c r="A135" t="s">
        <v>108</v>
      </c>
      <c r="B135" s="13" t="s">
        <v>753</v>
      </c>
      <c r="C135" t="s">
        <v>468</v>
      </c>
    </row>
    <row r="136" spans="1:15">
      <c r="A136" t="s">
        <v>108</v>
      </c>
      <c r="B136" s="13" t="s">
        <v>530</v>
      </c>
      <c r="C136" t="s">
        <v>468</v>
      </c>
    </row>
    <row r="137" spans="1:15">
      <c r="A137" t="s">
        <v>109</v>
      </c>
      <c r="B137" t="s">
        <v>758</v>
      </c>
      <c r="C137" t="s">
        <v>19</v>
      </c>
    </row>
    <row r="138" spans="1:15">
      <c r="A138" t="s">
        <v>109</v>
      </c>
      <c r="B138" t="s">
        <v>758</v>
      </c>
      <c r="C138" t="s">
        <v>36</v>
      </c>
    </row>
    <row r="139" spans="1:15">
      <c r="A139" t="s">
        <v>109</v>
      </c>
      <c r="B139" t="s">
        <v>503</v>
      </c>
      <c r="C139" t="s">
        <v>19</v>
      </c>
    </row>
    <row r="140" spans="1:15">
      <c r="A140" t="s">
        <v>109</v>
      </c>
      <c r="B140" t="s">
        <v>503</v>
      </c>
      <c r="C140" t="s">
        <v>36</v>
      </c>
    </row>
    <row r="141" spans="1:15">
      <c r="A141" t="s">
        <v>109</v>
      </c>
      <c r="B141" t="s">
        <v>765</v>
      </c>
      <c r="C141" t="s">
        <v>36</v>
      </c>
      <c r="H141" t="s">
        <v>2359</v>
      </c>
      <c r="I141" t="s">
        <v>17</v>
      </c>
      <c r="M141" t="s">
        <v>2359</v>
      </c>
      <c r="N141" t="s">
        <v>17</v>
      </c>
      <c r="O141" t="s">
        <v>40</v>
      </c>
    </row>
    <row r="142" spans="1:15">
      <c r="A142" t="s">
        <v>109</v>
      </c>
      <c r="B142" t="s">
        <v>766</v>
      </c>
      <c r="C142" t="s">
        <v>19</v>
      </c>
      <c r="G142" s="130" t="s">
        <v>2356</v>
      </c>
      <c r="H142" t="s">
        <v>2349</v>
      </c>
      <c r="I142" t="s">
        <v>578</v>
      </c>
      <c r="L142" s="130" t="s">
        <v>2335</v>
      </c>
      <c r="M142" s="129" t="s">
        <v>2184</v>
      </c>
      <c r="N142" s="129" t="s">
        <v>2185</v>
      </c>
      <c r="O142" t="s">
        <v>2360</v>
      </c>
    </row>
    <row r="143" spans="1:15">
      <c r="A143" t="s">
        <v>109</v>
      </c>
      <c r="B143" t="s">
        <v>767</v>
      </c>
      <c r="C143" t="s">
        <v>36</v>
      </c>
      <c r="G143" s="130" t="s">
        <v>2356</v>
      </c>
      <c r="H143" t="s">
        <v>2350</v>
      </c>
      <c r="I143" t="s">
        <v>2351</v>
      </c>
      <c r="L143" s="130" t="s">
        <v>2335</v>
      </c>
      <c r="M143" s="129" t="s">
        <v>2186</v>
      </c>
      <c r="N143" s="129" t="s">
        <v>2187</v>
      </c>
      <c r="O143" t="s">
        <v>2360</v>
      </c>
    </row>
    <row r="144" spans="1:15">
      <c r="A144" t="s">
        <v>109</v>
      </c>
      <c r="B144" t="s">
        <v>768</v>
      </c>
      <c r="C144" t="s">
        <v>19</v>
      </c>
      <c r="G144" s="130" t="s">
        <v>2356</v>
      </c>
      <c r="H144" t="s">
        <v>2347</v>
      </c>
      <c r="I144" t="s">
        <v>2348</v>
      </c>
      <c r="L144" s="130" t="s">
        <v>2335</v>
      </c>
      <c r="M144" s="129" t="s">
        <v>2304</v>
      </c>
      <c r="N144" s="129" t="s">
        <v>2305</v>
      </c>
      <c r="O144" t="s">
        <v>2361</v>
      </c>
    </row>
    <row r="145" spans="1:21">
      <c r="A145" t="s">
        <v>109</v>
      </c>
      <c r="B145" t="s">
        <v>768</v>
      </c>
      <c r="C145" t="s">
        <v>36</v>
      </c>
      <c r="G145" s="130" t="s">
        <v>2356</v>
      </c>
      <c r="H145" t="s">
        <v>2357</v>
      </c>
      <c r="I145" t="s">
        <v>2358</v>
      </c>
      <c r="L145" s="130" t="s">
        <v>2335</v>
      </c>
      <c r="M145" s="129" t="s">
        <v>2210</v>
      </c>
      <c r="N145" s="129" t="s">
        <v>2211</v>
      </c>
      <c r="O145" t="s">
        <v>2338</v>
      </c>
    </row>
    <row r="146" spans="1:21">
      <c r="A146" t="s">
        <v>109</v>
      </c>
      <c r="B146" s="13" t="s">
        <v>768</v>
      </c>
      <c r="C146" t="s">
        <v>600</v>
      </c>
      <c r="G146" s="130" t="s">
        <v>2356</v>
      </c>
      <c r="H146" t="s">
        <v>2352</v>
      </c>
      <c r="I146" t="s">
        <v>2353</v>
      </c>
      <c r="L146" s="130" t="s">
        <v>2335</v>
      </c>
      <c r="M146" s="129" t="s">
        <v>2254</v>
      </c>
      <c r="N146" s="129" t="s">
        <v>2255</v>
      </c>
      <c r="O146" t="s">
        <v>2337</v>
      </c>
    </row>
    <row r="147" spans="1:21">
      <c r="A147" t="s">
        <v>109</v>
      </c>
      <c r="B147" t="s">
        <v>769</v>
      </c>
      <c r="C147" t="s">
        <v>19</v>
      </c>
      <c r="G147" s="130" t="s">
        <v>2356</v>
      </c>
      <c r="H147" t="s">
        <v>2354</v>
      </c>
      <c r="I147" t="s">
        <v>2355</v>
      </c>
      <c r="L147" s="130" t="s">
        <v>2335</v>
      </c>
      <c r="M147" s="129" t="s">
        <v>2266</v>
      </c>
      <c r="N147" s="129" t="s">
        <v>2267</v>
      </c>
      <c r="O147" t="s">
        <v>2343</v>
      </c>
    </row>
    <row r="148" spans="1:21">
      <c r="A148" t="s">
        <v>109</v>
      </c>
      <c r="B148" t="s">
        <v>771</v>
      </c>
      <c r="C148" t="s">
        <v>19</v>
      </c>
      <c r="L148" s="130" t="s">
        <v>2335</v>
      </c>
      <c r="M148" s="129" t="s">
        <v>2268</v>
      </c>
      <c r="N148" s="129" t="s">
        <v>2267</v>
      </c>
      <c r="O148" t="s">
        <v>2342</v>
      </c>
    </row>
    <row r="149" spans="1:21">
      <c r="A149" t="s">
        <v>109</v>
      </c>
      <c r="B149" t="s">
        <v>771</v>
      </c>
      <c r="C149" t="s">
        <v>36</v>
      </c>
    </row>
    <row r="150" spans="1:21">
      <c r="A150" t="s">
        <v>109</v>
      </c>
      <c r="B150" t="s">
        <v>774</v>
      </c>
      <c r="C150" t="s">
        <v>468</v>
      </c>
      <c r="G150" t="s">
        <v>2359</v>
      </c>
      <c r="H150" t="s">
        <v>17</v>
      </c>
      <c r="I150" t="s">
        <v>40</v>
      </c>
      <c r="M150" t="s">
        <v>2359</v>
      </c>
      <c r="N150" t="s">
        <v>17</v>
      </c>
      <c r="O150" t="s">
        <v>40</v>
      </c>
    </row>
    <row r="151" spans="1:21">
      <c r="A151" t="s">
        <v>110</v>
      </c>
      <c r="B151" s="13" t="s">
        <v>852</v>
      </c>
      <c r="C151" t="s">
        <v>19</v>
      </c>
      <c r="G151" s="129" t="s">
        <v>2302</v>
      </c>
      <c r="H151" s="129" t="s">
        <v>2303</v>
      </c>
      <c r="I151" t="s">
        <v>2345</v>
      </c>
      <c r="L151" s="130" t="s">
        <v>2341</v>
      </c>
      <c r="M151" s="129" t="s">
        <v>2312</v>
      </c>
      <c r="O151" t="str">
        <f>P151&amp;" "&amp;Q151&amp;" "&amp;R151&amp;" "&amp;T151</f>
        <v>2B 0980 CC follower plate Ø105</v>
      </c>
      <c r="P151" t="s">
        <v>108</v>
      </c>
      <c r="Q151" s="13" t="s">
        <v>753</v>
      </c>
      <c r="R151" t="s">
        <v>467</v>
      </c>
      <c r="S151" t="s">
        <v>458</v>
      </c>
      <c r="T151" t="s">
        <v>1151</v>
      </c>
      <c r="U151" t="str">
        <f>INDEX(Translation,MATCH(T151,Tr_Index,0),MATCH(User_Language,Language,0))</f>
        <v>follower plate Ø105</v>
      </c>
    </row>
    <row r="152" spans="1:21">
      <c r="A152" t="s">
        <v>110</v>
      </c>
      <c r="B152" s="13" t="s">
        <v>852</v>
      </c>
      <c r="C152" t="s">
        <v>36</v>
      </c>
      <c r="G152" s="129" t="s">
        <v>2212</v>
      </c>
      <c r="H152" s="129" t="s">
        <v>2213</v>
      </c>
      <c r="I152" t="s">
        <v>2339</v>
      </c>
      <c r="L152" s="130" t="s">
        <v>2341</v>
      </c>
      <c r="M152" s="129" t="s">
        <v>2340</v>
      </c>
      <c r="O152" t="str">
        <f>P152&amp;" "&amp;Q152&amp;" "&amp;R152&amp;" "&amp;T152</f>
        <v>4B 0570 SS F BSPP 1" (GAZ)</v>
      </c>
      <c r="P152" t="s">
        <v>110</v>
      </c>
      <c r="Q152" s="13" t="s">
        <v>852</v>
      </c>
      <c r="R152" t="s">
        <v>36</v>
      </c>
      <c r="S152" t="s">
        <v>474</v>
      </c>
      <c r="T152" t="s">
        <v>1001</v>
      </c>
    </row>
    <row r="153" spans="1:21">
      <c r="A153" t="s">
        <v>110</v>
      </c>
      <c r="B153" s="13" t="s">
        <v>754</v>
      </c>
      <c r="C153" t="s">
        <v>19</v>
      </c>
    </row>
    <row r="154" spans="1:21">
      <c r="A154" t="s">
        <v>110</v>
      </c>
      <c r="B154" s="13" t="s">
        <v>754</v>
      </c>
      <c r="C154" t="s">
        <v>467</v>
      </c>
    </row>
    <row r="155" spans="1:21">
      <c r="A155" t="s">
        <v>110</v>
      </c>
      <c r="B155" s="13" t="s">
        <v>1009</v>
      </c>
      <c r="C155" t="s">
        <v>36</v>
      </c>
    </row>
    <row r="156" spans="1:21">
      <c r="A156" t="s">
        <v>110</v>
      </c>
      <c r="B156" s="13" t="s">
        <v>1010</v>
      </c>
      <c r="C156" t="s">
        <v>36</v>
      </c>
    </row>
    <row r="157" spans="1:21">
      <c r="A157" t="s">
        <v>110</v>
      </c>
      <c r="B157" s="13" t="s">
        <v>1011</v>
      </c>
      <c r="C157" t="s">
        <v>36</v>
      </c>
    </row>
    <row r="158" spans="1:21">
      <c r="A158" s="92" t="s">
        <v>1057</v>
      </c>
      <c r="B158" s="89"/>
      <c r="C158" s="89"/>
      <c r="P158" t="s">
        <v>2359</v>
      </c>
      <c r="Q158" t="s">
        <v>17</v>
      </c>
      <c r="R158" t="s">
        <v>40</v>
      </c>
    </row>
    <row r="159" spans="1:21">
      <c r="B159" s="13"/>
      <c r="P159" s="129" t="s">
        <v>2302</v>
      </c>
      <c r="Q159" s="129" t="s">
        <v>2303</v>
      </c>
      <c r="R159" t="s">
        <v>2345</v>
      </c>
    </row>
    <row r="160" spans="1:21" ht="21">
      <c r="A160" s="78" t="s">
        <v>18</v>
      </c>
      <c r="O160" s="130" t="s">
        <v>2335</v>
      </c>
      <c r="P160" s="129" t="s">
        <v>2304</v>
      </c>
      <c r="Q160" s="129" t="s">
        <v>2305</v>
      </c>
    </row>
    <row r="161" spans="1:18" ht="15.75" thickBot="1">
      <c r="A161" s="60" t="s">
        <v>900</v>
      </c>
      <c r="B161" s="60" t="s">
        <v>4</v>
      </c>
      <c r="C161" s="60" t="s">
        <v>2</v>
      </c>
      <c r="D161" s="60" t="s">
        <v>22</v>
      </c>
      <c r="E161" s="60" t="s">
        <v>1193</v>
      </c>
      <c r="F161" s="60" t="s">
        <v>1431</v>
      </c>
      <c r="G161" s="60" t="s">
        <v>912</v>
      </c>
      <c r="H161" s="60" t="s">
        <v>903</v>
      </c>
      <c r="I161" s="60" t="s">
        <v>899</v>
      </c>
      <c r="J161" s="60" t="s">
        <v>897</v>
      </c>
      <c r="K161" s="60" t="s">
        <v>898</v>
      </c>
      <c r="M161" s="60" t="s">
        <v>2336</v>
      </c>
    </row>
    <row r="162" spans="1:18">
      <c r="A162" t="s">
        <v>108</v>
      </c>
      <c r="B162" s="13" t="s">
        <v>746</v>
      </c>
      <c r="C162" t="s">
        <v>36</v>
      </c>
      <c r="D162" t="s">
        <v>469</v>
      </c>
      <c r="E162" t="s">
        <v>1002</v>
      </c>
      <c r="F162" t="str">
        <f t="shared" ref="F162:F193" si="5">INDEX(Translation,MATCH(E162,Tr_Index,0),MATCH(User_Language,Language,0))</f>
        <v>wall mounted (F BSPP 1'')</v>
      </c>
      <c r="G162" t="s">
        <v>483</v>
      </c>
      <c r="H162" t="s">
        <v>186</v>
      </c>
      <c r="I162" s="69" t="s">
        <v>926</v>
      </c>
      <c r="J162" t="s">
        <v>589</v>
      </c>
      <c r="K162" t="s">
        <v>139</v>
      </c>
      <c r="L162" s="130" t="s">
        <v>2335</v>
      </c>
      <c r="M162" s="129" t="s">
        <v>2184</v>
      </c>
      <c r="N162" s="129" t="s">
        <v>2185</v>
      </c>
      <c r="P162" s="129" t="s">
        <v>2182</v>
      </c>
      <c r="Q162" s="129" t="s">
        <v>2183</v>
      </c>
    </row>
    <row r="163" spans="1:18">
      <c r="A163" t="s">
        <v>108</v>
      </c>
      <c r="B163" s="13" t="s">
        <v>746</v>
      </c>
      <c r="C163" t="s">
        <v>36</v>
      </c>
      <c r="D163" t="s">
        <v>458</v>
      </c>
      <c r="E163" t="s">
        <v>1152</v>
      </c>
      <c r="F163" t="str">
        <f t="shared" si="5"/>
        <v>follower plate Ø80</v>
      </c>
      <c r="G163" t="s">
        <v>484</v>
      </c>
      <c r="H163" t="s">
        <v>186</v>
      </c>
      <c r="I163" s="69" t="s">
        <v>895</v>
      </c>
      <c r="J163" t="s">
        <v>590</v>
      </c>
      <c r="K163" t="s">
        <v>140</v>
      </c>
      <c r="L163" s="130" t="s">
        <v>2335</v>
      </c>
      <c r="M163" s="129" t="s">
        <v>2186</v>
      </c>
      <c r="N163" s="129" t="s">
        <v>2187</v>
      </c>
    </row>
    <row r="164" spans="1:18">
      <c r="A164" t="s">
        <v>108</v>
      </c>
      <c r="B164" s="13" t="s">
        <v>747</v>
      </c>
      <c r="C164" t="s">
        <v>36</v>
      </c>
      <c r="D164" t="s">
        <v>469</v>
      </c>
      <c r="E164" t="s">
        <v>1002</v>
      </c>
      <c r="F164" t="str">
        <f t="shared" si="5"/>
        <v>wall mounted (F BSPP 1'')</v>
      </c>
      <c r="G164" t="s">
        <v>513</v>
      </c>
      <c r="H164" t="s">
        <v>186</v>
      </c>
      <c r="I164" s="69" t="s">
        <v>926</v>
      </c>
      <c r="J164" t="s">
        <v>589</v>
      </c>
      <c r="K164" t="s">
        <v>139</v>
      </c>
      <c r="M164" s="129" t="s">
        <v>2190</v>
      </c>
      <c r="N164" s="129" t="s">
        <v>2191</v>
      </c>
      <c r="P164" s="129" t="s">
        <v>2188</v>
      </c>
      <c r="Q164" s="129" t="s">
        <v>2189</v>
      </c>
    </row>
    <row r="165" spans="1:18">
      <c r="A165" t="s">
        <v>108</v>
      </c>
      <c r="B165" s="13" t="s">
        <v>747</v>
      </c>
      <c r="C165" t="s">
        <v>36</v>
      </c>
      <c r="D165" t="s">
        <v>458</v>
      </c>
      <c r="E165" t="s">
        <v>1152</v>
      </c>
      <c r="F165" t="str">
        <f t="shared" si="5"/>
        <v>follower plate Ø80</v>
      </c>
      <c r="G165" t="s">
        <v>514</v>
      </c>
      <c r="H165" t="s">
        <v>186</v>
      </c>
      <c r="I165" s="69" t="s">
        <v>895</v>
      </c>
      <c r="J165" t="s">
        <v>590</v>
      </c>
      <c r="K165" t="s">
        <v>140</v>
      </c>
      <c r="M165" s="129" t="s">
        <v>2192</v>
      </c>
      <c r="N165" s="129" t="s">
        <v>2193</v>
      </c>
    </row>
    <row r="166" spans="1:18">
      <c r="A166" t="s">
        <v>108</v>
      </c>
      <c r="B166" s="13" t="s">
        <v>747</v>
      </c>
      <c r="C166" t="s">
        <v>36</v>
      </c>
      <c r="D166" t="s">
        <v>471</v>
      </c>
      <c r="E166" t="s">
        <v>94</v>
      </c>
      <c r="F166" t="str">
        <f t="shared" si="5"/>
        <v>Drum bung mounted 200L</v>
      </c>
      <c r="G166" t="s">
        <v>515</v>
      </c>
      <c r="H166" t="s">
        <v>186</v>
      </c>
      <c r="I166" s="69" t="s">
        <v>911</v>
      </c>
      <c r="J166" t="s">
        <v>592</v>
      </c>
      <c r="K166" t="s">
        <v>142</v>
      </c>
      <c r="M166" s="129" t="s">
        <v>2194</v>
      </c>
      <c r="N166" s="129" t="s">
        <v>2195</v>
      </c>
    </row>
    <row r="167" spans="1:18">
      <c r="A167" t="s">
        <v>108</v>
      </c>
      <c r="B167" s="13" t="s">
        <v>747</v>
      </c>
      <c r="C167" t="s">
        <v>36</v>
      </c>
      <c r="D167" t="s">
        <v>473</v>
      </c>
      <c r="E167" t="s">
        <v>126</v>
      </c>
      <c r="F167" t="str">
        <f t="shared" si="5"/>
        <v>Cover 200L</v>
      </c>
      <c r="G167" t="s">
        <v>634</v>
      </c>
      <c r="H167" t="s">
        <v>188</v>
      </c>
      <c r="I167" s="69" t="s">
        <v>929</v>
      </c>
      <c r="J167" t="s">
        <v>594</v>
      </c>
      <c r="K167" t="s">
        <v>144</v>
      </c>
      <c r="M167" s="129" t="s">
        <v>2196</v>
      </c>
      <c r="N167" s="129" t="s">
        <v>2197</v>
      </c>
    </row>
    <row r="168" spans="1:18">
      <c r="A168" t="s">
        <v>108</v>
      </c>
      <c r="B168" s="13" t="s">
        <v>747</v>
      </c>
      <c r="C168" t="s">
        <v>468</v>
      </c>
      <c r="D168" t="s">
        <v>458</v>
      </c>
      <c r="E168" t="s">
        <v>1152</v>
      </c>
      <c r="F168" t="str">
        <f t="shared" si="5"/>
        <v>follower plate Ø80</v>
      </c>
      <c r="G168" t="s">
        <v>516</v>
      </c>
      <c r="H168" t="s">
        <v>188</v>
      </c>
      <c r="I168" s="69" t="s">
        <v>895</v>
      </c>
      <c r="J168" t="s">
        <v>590</v>
      </c>
      <c r="K168" t="s">
        <v>140</v>
      </c>
      <c r="M168" s="129" t="s">
        <v>2198</v>
      </c>
      <c r="N168" s="129" t="s">
        <v>2199</v>
      </c>
      <c r="P168" s="129" t="s">
        <v>2212</v>
      </c>
      <c r="Q168" s="129" t="s">
        <v>2213</v>
      </c>
      <c r="R168" t="s">
        <v>2339</v>
      </c>
    </row>
    <row r="169" spans="1:18">
      <c r="A169" t="s">
        <v>108</v>
      </c>
      <c r="B169" s="13" t="s">
        <v>748</v>
      </c>
      <c r="C169" t="s">
        <v>36</v>
      </c>
      <c r="D169" t="s">
        <v>469</v>
      </c>
      <c r="E169" t="s">
        <v>1002</v>
      </c>
      <c r="F169" t="str">
        <f t="shared" si="5"/>
        <v>wall mounted (F BSPP 1'')</v>
      </c>
      <c r="G169" t="s">
        <v>485</v>
      </c>
      <c r="H169" t="s">
        <v>186</v>
      </c>
      <c r="I169" s="69" t="s">
        <v>926</v>
      </c>
      <c r="J169" t="s">
        <v>589</v>
      </c>
      <c r="K169" t="s">
        <v>139</v>
      </c>
      <c r="M169" s="129" t="s">
        <v>2202</v>
      </c>
      <c r="N169" s="129" t="s">
        <v>2203</v>
      </c>
      <c r="P169" s="129" t="s">
        <v>2200</v>
      </c>
      <c r="Q169" s="129" t="s">
        <v>2201</v>
      </c>
    </row>
    <row r="170" spans="1:18">
      <c r="A170" t="s">
        <v>108</v>
      </c>
      <c r="B170" s="13" t="s">
        <v>748</v>
      </c>
      <c r="C170" t="s">
        <v>36</v>
      </c>
      <c r="D170" t="s">
        <v>458</v>
      </c>
      <c r="E170" t="s">
        <v>1152</v>
      </c>
      <c r="F170" t="str">
        <f t="shared" si="5"/>
        <v>follower plate Ø80</v>
      </c>
      <c r="G170" t="s">
        <v>486</v>
      </c>
      <c r="H170" t="s">
        <v>186</v>
      </c>
      <c r="I170" s="69" t="s">
        <v>895</v>
      </c>
      <c r="J170" t="s">
        <v>590</v>
      </c>
      <c r="K170" t="s">
        <v>140</v>
      </c>
      <c r="M170" s="129" t="s">
        <v>2204</v>
      </c>
      <c r="N170" s="129" t="s">
        <v>2205</v>
      </c>
      <c r="P170" s="129" t="s">
        <v>2208</v>
      </c>
      <c r="Q170" s="129" t="s">
        <v>2209</v>
      </c>
    </row>
    <row r="171" spans="1:18">
      <c r="A171" t="s">
        <v>108</v>
      </c>
      <c r="B171" s="13" t="s">
        <v>748</v>
      </c>
      <c r="C171" t="s">
        <v>36</v>
      </c>
      <c r="D171" t="s">
        <v>473</v>
      </c>
      <c r="E171" t="s">
        <v>126</v>
      </c>
      <c r="F171" t="str">
        <f t="shared" si="5"/>
        <v>Cover 200L</v>
      </c>
      <c r="G171" t="s">
        <v>487</v>
      </c>
      <c r="H171" t="s">
        <v>188</v>
      </c>
      <c r="I171" s="69" t="s">
        <v>929</v>
      </c>
      <c r="J171" t="s">
        <v>594</v>
      </c>
      <c r="K171" t="s">
        <v>144</v>
      </c>
      <c r="M171" s="129" t="s">
        <v>2206</v>
      </c>
      <c r="N171" s="129" t="s">
        <v>2207</v>
      </c>
      <c r="O171" s="130" t="s">
        <v>2335</v>
      </c>
      <c r="P171" s="129" t="s">
        <v>2210</v>
      </c>
      <c r="Q171" s="129" t="s">
        <v>2211</v>
      </c>
      <c r="R171" t="s">
        <v>2338</v>
      </c>
    </row>
    <row r="172" spans="1:18">
      <c r="A172" t="s">
        <v>108</v>
      </c>
      <c r="B172" s="13" t="s">
        <v>749</v>
      </c>
      <c r="C172" t="s">
        <v>19</v>
      </c>
      <c r="D172" t="s">
        <v>469</v>
      </c>
      <c r="E172" t="s">
        <v>1003</v>
      </c>
      <c r="F172" t="str">
        <f t="shared" si="5"/>
        <v>wall mounted (F BSPP 1''1/2)</v>
      </c>
      <c r="G172" t="s">
        <v>264</v>
      </c>
      <c r="H172" t="s">
        <v>190</v>
      </c>
      <c r="I172" s="69" t="s">
        <v>926</v>
      </c>
      <c r="J172" t="s">
        <v>589</v>
      </c>
      <c r="K172" t="s">
        <v>139</v>
      </c>
      <c r="M172" s="129" t="s">
        <v>2216</v>
      </c>
      <c r="N172" s="129" t="s">
        <v>2217</v>
      </c>
      <c r="P172" s="129" t="s">
        <v>2214</v>
      </c>
      <c r="Q172" s="129" t="s">
        <v>2215</v>
      </c>
    </row>
    <row r="173" spans="1:18">
      <c r="A173" t="s">
        <v>108</v>
      </c>
      <c r="B173" s="13" t="s">
        <v>749</v>
      </c>
      <c r="C173" t="s">
        <v>19</v>
      </c>
      <c r="D173" t="s">
        <v>458</v>
      </c>
      <c r="E173" t="s">
        <v>1152</v>
      </c>
      <c r="F173" t="str">
        <f t="shared" si="5"/>
        <v>follower plate Ø80</v>
      </c>
      <c r="G173" t="s">
        <v>265</v>
      </c>
      <c r="H173" t="s">
        <v>191</v>
      </c>
      <c r="I173" s="69" t="s">
        <v>895</v>
      </c>
      <c r="J173" t="s">
        <v>590</v>
      </c>
      <c r="K173" t="s">
        <v>140</v>
      </c>
      <c r="M173" s="129" t="s">
        <v>2218</v>
      </c>
      <c r="N173" s="129" t="s">
        <v>2219</v>
      </c>
      <c r="P173" s="129" t="s">
        <v>2226</v>
      </c>
      <c r="Q173" s="129" t="s">
        <v>2227</v>
      </c>
    </row>
    <row r="174" spans="1:18">
      <c r="A174" t="s">
        <v>108</v>
      </c>
      <c r="B174" s="13" t="s">
        <v>749</v>
      </c>
      <c r="C174" t="s">
        <v>36</v>
      </c>
      <c r="D174" t="s">
        <v>469</v>
      </c>
      <c r="E174" t="s">
        <v>1003</v>
      </c>
      <c r="F174" t="str">
        <f t="shared" si="5"/>
        <v>wall mounted (F BSPP 1''1/2)</v>
      </c>
      <c r="G174" t="s">
        <v>266</v>
      </c>
      <c r="H174" t="s">
        <v>192</v>
      </c>
      <c r="I174" s="69" t="s">
        <v>926</v>
      </c>
      <c r="J174" t="s">
        <v>589</v>
      </c>
      <c r="K174" t="s">
        <v>139</v>
      </c>
      <c r="M174" s="129" t="s">
        <v>2220</v>
      </c>
      <c r="N174" s="129" t="s">
        <v>2221</v>
      </c>
    </row>
    <row r="175" spans="1:18">
      <c r="A175" t="s">
        <v>108</v>
      </c>
      <c r="B175" s="13" t="s">
        <v>749</v>
      </c>
      <c r="C175" t="s">
        <v>468</v>
      </c>
      <c r="D175" t="s">
        <v>458</v>
      </c>
      <c r="E175" t="s">
        <v>1152</v>
      </c>
      <c r="F175" t="str">
        <f t="shared" si="5"/>
        <v>follower plate Ø80</v>
      </c>
      <c r="G175" t="s">
        <v>267</v>
      </c>
      <c r="H175" t="s">
        <v>188</v>
      </c>
      <c r="I175" s="69" t="s">
        <v>895</v>
      </c>
      <c r="J175" t="s">
        <v>590</v>
      </c>
      <c r="K175" t="s">
        <v>140</v>
      </c>
      <c r="M175" s="129" t="s">
        <v>2222</v>
      </c>
      <c r="N175" s="129" t="s">
        <v>2223</v>
      </c>
    </row>
    <row r="176" spans="1:18">
      <c r="A176" t="s">
        <v>108</v>
      </c>
      <c r="B176" s="13" t="s">
        <v>749</v>
      </c>
      <c r="C176" t="s">
        <v>600</v>
      </c>
      <c r="D176" t="s">
        <v>469</v>
      </c>
      <c r="E176" t="s">
        <v>1003</v>
      </c>
      <c r="F176" t="str">
        <f>INDEX(Translation,MATCH(E176,Tr_Index,0),MATCH(User_Language,Language,0))</f>
        <v>wall mounted (F BSPP 1''1/2)</v>
      </c>
      <c r="G176" t="s">
        <v>268</v>
      </c>
      <c r="H176" t="s">
        <v>188</v>
      </c>
      <c r="I176" s="69">
        <v>1</v>
      </c>
      <c r="J176" t="s">
        <v>589</v>
      </c>
      <c r="K176" t="s">
        <v>139</v>
      </c>
      <c r="M176" s="129" t="s">
        <v>2224</v>
      </c>
      <c r="N176" s="129" t="s">
        <v>2225</v>
      </c>
    </row>
    <row r="177" spans="1:17">
      <c r="A177" t="s">
        <v>108</v>
      </c>
      <c r="B177" s="13" t="s">
        <v>750</v>
      </c>
      <c r="C177" t="s">
        <v>468</v>
      </c>
      <c r="D177" t="s">
        <v>469</v>
      </c>
      <c r="E177" t="s">
        <v>1003</v>
      </c>
      <c r="F177" t="str">
        <f t="shared" si="5"/>
        <v>wall mounted (F BSPP 1''1/2)</v>
      </c>
      <c r="G177" t="s">
        <v>195</v>
      </c>
      <c r="H177" t="s">
        <v>85</v>
      </c>
      <c r="I177" s="69" t="s">
        <v>926</v>
      </c>
      <c r="J177" t="s">
        <v>589</v>
      </c>
      <c r="K177" t="s">
        <v>139</v>
      </c>
      <c r="L177" s="130" t="s">
        <v>2356</v>
      </c>
      <c r="M177" t="s">
        <v>2349</v>
      </c>
      <c r="N177" t="s">
        <v>578</v>
      </c>
    </row>
    <row r="178" spans="1:17">
      <c r="A178" t="s">
        <v>108</v>
      </c>
      <c r="B178" s="13" t="s">
        <v>750</v>
      </c>
      <c r="C178" t="s">
        <v>468</v>
      </c>
      <c r="D178" t="s">
        <v>458</v>
      </c>
      <c r="E178" t="s">
        <v>1152</v>
      </c>
      <c r="F178" t="str">
        <f t="shared" si="5"/>
        <v>follower plate Ø80</v>
      </c>
      <c r="G178" t="s">
        <v>103</v>
      </c>
      <c r="H178" t="s">
        <v>194</v>
      </c>
      <c r="I178" s="69" t="s">
        <v>895</v>
      </c>
      <c r="J178" t="s">
        <v>590</v>
      </c>
      <c r="K178" t="s">
        <v>140</v>
      </c>
      <c r="L178" s="130" t="s">
        <v>2356</v>
      </c>
      <c r="M178" t="s">
        <v>2350</v>
      </c>
      <c r="N178" t="s">
        <v>2351</v>
      </c>
    </row>
    <row r="179" spans="1:17">
      <c r="A179" t="s">
        <v>108</v>
      </c>
      <c r="B179" s="13" t="s">
        <v>751</v>
      </c>
      <c r="C179" t="s">
        <v>19</v>
      </c>
      <c r="D179" t="s">
        <v>469</v>
      </c>
      <c r="E179" t="s">
        <v>1004</v>
      </c>
      <c r="F179" t="str">
        <f t="shared" si="5"/>
        <v>wall mounted (F BSPP 2'' &amp; M 105x2)</v>
      </c>
      <c r="G179" t="s">
        <v>945</v>
      </c>
      <c r="H179" t="s">
        <v>504</v>
      </c>
      <c r="I179" s="69" t="s">
        <v>926</v>
      </c>
      <c r="J179" t="s">
        <v>589</v>
      </c>
      <c r="K179" t="s">
        <v>139</v>
      </c>
      <c r="M179" s="129" t="s">
        <v>2163</v>
      </c>
      <c r="N179" s="129" t="s">
        <v>2164</v>
      </c>
    </row>
    <row r="180" spans="1:17">
      <c r="A180" t="s">
        <v>108</v>
      </c>
      <c r="B180" s="13" t="s">
        <v>751</v>
      </c>
      <c r="C180" t="s">
        <v>19</v>
      </c>
      <c r="D180" t="s">
        <v>458</v>
      </c>
      <c r="E180" t="s">
        <v>1151</v>
      </c>
      <c r="F180" t="str">
        <f t="shared" si="5"/>
        <v>follower plate Ø105</v>
      </c>
      <c r="G180" t="s">
        <v>946</v>
      </c>
      <c r="H180" t="s">
        <v>504</v>
      </c>
      <c r="I180" s="69" t="s">
        <v>895</v>
      </c>
      <c r="J180" t="s">
        <v>590</v>
      </c>
      <c r="K180" t="s">
        <v>140</v>
      </c>
      <c r="M180" s="129" t="s">
        <v>2165</v>
      </c>
      <c r="N180" s="129" t="s">
        <v>2166</v>
      </c>
    </row>
    <row r="181" spans="1:17">
      <c r="A181" t="s">
        <v>108</v>
      </c>
      <c r="B181" s="13" t="s">
        <v>752</v>
      </c>
      <c r="C181" t="s">
        <v>19</v>
      </c>
      <c r="D181" t="s">
        <v>469</v>
      </c>
      <c r="E181" t="s">
        <v>1005</v>
      </c>
      <c r="F181" t="str">
        <f t="shared" si="5"/>
        <v>wall mounted (F BSPP 1''1/2 &amp; M 105x2)</v>
      </c>
      <c r="G181" t="s">
        <v>949</v>
      </c>
      <c r="H181" t="s">
        <v>510</v>
      </c>
      <c r="I181" s="69" t="s">
        <v>926</v>
      </c>
      <c r="J181" t="s">
        <v>589</v>
      </c>
      <c r="K181" t="s">
        <v>139</v>
      </c>
      <c r="M181" s="129" t="s">
        <v>2230</v>
      </c>
      <c r="N181" s="129" t="s">
        <v>2231</v>
      </c>
      <c r="P181" s="129" t="s">
        <v>2228</v>
      </c>
      <c r="Q181" s="129" t="s">
        <v>2229</v>
      </c>
    </row>
    <row r="182" spans="1:17">
      <c r="A182" t="s">
        <v>108</v>
      </c>
      <c r="B182" s="13" t="s">
        <v>752</v>
      </c>
      <c r="C182" t="s">
        <v>19</v>
      </c>
      <c r="D182" t="s">
        <v>458</v>
      </c>
      <c r="E182" t="s">
        <v>1151</v>
      </c>
      <c r="F182" t="str">
        <f t="shared" si="5"/>
        <v>follower plate Ø105</v>
      </c>
      <c r="G182" t="s">
        <v>950</v>
      </c>
      <c r="H182" t="s">
        <v>510</v>
      </c>
      <c r="I182" s="69" t="s">
        <v>895</v>
      </c>
      <c r="J182" t="s">
        <v>590</v>
      </c>
      <c r="K182" t="s">
        <v>140</v>
      </c>
      <c r="M182" s="129" t="s">
        <v>2232</v>
      </c>
      <c r="N182" s="129" t="s">
        <v>2233</v>
      </c>
    </row>
    <row r="183" spans="1:17">
      <c r="A183" t="s">
        <v>108</v>
      </c>
      <c r="B183" s="13" t="s">
        <v>752</v>
      </c>
      <c r="C183" t="s">
        <v>36</v>
      </c>
      <c r="D183" t="s">
        <v>469</v>
      </c>
      <c r="E183" t="s">
        <v>1005</v>
      </c>
      <c r="F183" t="str">
        <f t="shared" si="5"/>
        <v>wall mounted (F BSPP 1''1/2 &amp; M 105x2)</v>
      </c>
      <c r="G183" t="s">
        <v>951</v>
      </c>
      <c r="H183" t="s">
        <v>510</v>
      </c>
      <c r="I183" s="69" t="s">
        <v>926</v>
      </c>
      <c r="J183" t="s">
        <v>589</v>
      </c>
      <c r="K183" t="s">
        <v>139</v>
      </c>
      <c r="M183" s="129" t="s">
        <v>2234</v>
      </c>
      <c r="N183" s="129" t="s">
        <v>2235</v>
      </c>
    </row>
    <row r="184" spans="1:17">
      <c r="A184" t="s">
        <v>108</v>
      </c>
      <c r="B184" s="13" t="s">
        <v>752</v>
      </c>
      <c r="C184" t="s">
        <v>36</v>
      </c>
      <c r="D184" t="s">
        <v>458</v>
      </c>
      <c r="E184" t="s">
        <v>1151</v>
      </c>
      <c r="F184" t="str">
        <f t="shared" si="5"/>
        <v>follower plate Ø105</v>
      </c>
      <c r="G184" t="s">
        <v>952</v>
      </c>
      <c r="H184" t="s">
        <v>85</v>
      </c>
      <c r="I184" s="69" t="s">
        <v>895</v>
      </c>
      <c r="J184" t="s">
        <v>590</v>
      </c>
      <c r="K184" t="s">
        <v>140</v>
      </c>
      <c r="M184" s="129" t="s">
        <v>2236</v>
      </c>
      <c r="N184" s="129" t="s">
        <v>2237</v>
      </c>
    </row>
    <row r="185" spans="1:17">
      <c r="A185" t="s">
        <v>108</v>
      </c>
      <c r="B185" s="13" t="s">
        <v>752</v>
      </c>
      <c r="C185" t="s">
        <v>467</v>
      </c>
      <c r="D185" t="s">
        <v>458</v>
      </c>
      <c r="E185" t="s">
        <v>1151</v>
      </c>
      <c r="F185" t="str">
        <f t="shared" si="5"/>
        <v>follower plate Ø105</v>
      </c>
      <c r="G185" t="s">
        <v>953</v>
      </c>
      <c r="H185" t="s">
        <v>85</v>
      </c>
      <c r="I185" s="69" t="s">
        <v>895</v>
      </c>
      <c r="J185" t="s">
        <v>590</v>
      </c>
      <c r="K185" t="s">
        <v>140</v>
      </c>
      <c r="M185" s="129" t="s">
        <v>2238</v>
      </c>
      <c r="N185" s="129" t="s">
        <v>2239</v>
      </c>
    </row>
    <row r="186" spans="1:17">
      <c r="A186" t="s">
        <v>108</v>
      </c>
      <c r="B186" s="13" t="s">
        <v>752</v>
      </c>
      <c r="C186" t="s">
        <v>468</v>
      </c>
      <c r="D186" t="s">
        <v>458</v>
      </c>
      <c r="E186" t="s">
        <v>1151</v>
      </c>
      <c r="F186" t="str">
        <f t="shared" si="5"/>
        <v>follower plate Ø105</v>
      </c>
      <c r="G186" t="s">
        <v>954</v>
      </c>
      <c r="H186" t="s">
        <v>85</v>
      </c>
      <c r="I186" s="69" t="s">
        <v>895</v>
      </c>
      <c r="J186" t="s">
        <v>590</v>
      </c>
      <c r="K186" t="s">
        <v>140</v>
      </c>
      <c r="M186" s="129" t="s">
        <v>2240</v>
      </c>
      <c r="N186" s="129" t="s">
        <v>2241</v>
      </c>
    </row>
    <row r="187" spans="1:17">
      <c r="A187" t="s">
        <v>108</v>
      </c>
      <c r="B187" s="13" t="s">
        <v>754</v>
      </c>
      <c r="C187" t="s">
        <v>19</v>
      </c>
      <c r="D187" t="s">
        <v>469</v>
      </c>
      <c r="E187" t="s">
        <v>1004</v>
      </c>
      <c r="F187" t="str">
        <f t="shared" si="5"/>
        <v>wall mounted (F BSPP 2'' &amp; M 105x2)</v>
      </c>
      <c r="G187" t="s">
        <v>496</v>
      </c>
      <c r="H187" t="s">
        <v>197</v>
      </c>
      <c r="I187" s="69" t="s">
        <v>926</v>
      </c>
      <c r="J187" t="s">
        <v>589</v>
      </c>
      <c r="K187" t="s">
        <v>139</v>
      </c>
      <c r="M187" s="129" t="s">
        <v>2285</v>
      </c>
      <c r="N187" s="129" t="s">
        <v>2286</v>
      </c>
      <c r="P187" s="129" t="s">
        <v>2283</v>
      </c>
      <c r="Q187" s="129" t="s">
        <v>2284</v>
      </c>
    </row>
    <row r="188" spans="1:17">
      <c r="A188" t="s">
        <v>108</v>
      </c>
      <c r="B188" s="13" t="s">
        <v>754</v>
      </c>
      <c r="C188" t="s">
        <v>19</v>
      </c>
      <c r="D188" t="s">
        <v>458</v>
      </c>
      <c r="E188" t="s">
        <v>1151</v>
      </c>
      <c r="F188" t="str">
        <f t="shared" si="5"/>
        <v>follower plate Ø105</v>
      </c>
      <c r="G188" t="s">
        <v>497</v>
      </c>
      <c r="H188" t="s">
        <v>85</v>
      </c>
      <c r="I188" s="69" t="s">
        <v>895</v>
      </c>
      <c r="J188" t="s">
        <v>590</v>
      </c>
      <c r="K188" t="s">
        <v>140</v>
      </c>
      <c r="M188" s="129" t="s">
        <v>2287</v>
      </c>
      <c r="N188" s="129" t="s">
        <v>2288</v>
      </c>
    </row>
    <row r="189" spans="1:17">
      <c r="A189" t="s">
        <v>108</v>
      </c>
      <c r="B189" s="13" t="s">
        <v>753</v>
      </c>
      <c r="C189" t="s">
        <v>19</v>
      </c>
      <c r="D189" t="s">
        <v>469</v>
      </c>
      <c r="E189" t="s">
        <v>1005</v>
      </c>
      <c r="F189" t="str">
        <f t="shared" si="5"/>
        <v>wall mounted (F BSPP 1''1/2 &amp; M 105x2)</v>
      </c>
      <c r="G189" t="s">
        <v>524</v>
      </c>
      <c r="H189" t="s">
        <v>198</v>
      </c>
      <c r="I189" s="69" t="s">
        <v>926</v>
      </c>
      <c r="J189" t="s">
        <v>589</v>
      </c>
      <c r="K189" t="s">
        <v>139</v>
      </c>
      <c r="M189" s="129" t="s">
        <v>2308</v>
      </c>
      <c r="N189" s="129" t="s">
        <v>2309</v>
      </c>
      <c r="P189" s="129" t="s">
        <v>2306</v>
      </c>
      <c r="Q189" s="129" t="s">
        <v>2307</v>
      </c>
    </row>
    <row r="190" spans="1:17">
      <c r="A190" t="s">
        <v>108</v>
      </c>
      <c r="B190" s="13" t="s">
        <v>753</v>
      </c>
      <c r="C190" t="s">
        <v>19</v>
      </c>
      <c r="D190" t="s">
        <v>458</v>
      </c>
      <c r="E190" t="s">
        <v>1151</v>
      </c>
      <c r="F190" t="str">
        <f t="shared" si="5"/>
        <v>follower plate Ø105</v>
      </c>
      <c r="G190" t="s">
        <v>525</v>
      </c>
      <c r="H190" t="s">
        <v>198</v>
      </c>
      <c r="I190" s="69" t="s">
        <v>895</v>
      </c>
      <c r="J190" t="s">
        <v>590</v>
      </c>
      <c r="K190" t="s">
        <v>140</v>
      </c>
      <c r="M190" s="129" t="s">
        <v>2310</v>
      </c>
      <c r="N190" s="129" t="s">
        <v>2311</v>
      </c>
    </row>
    <row r="191" spans="1:17">
      <c r="A191" t="s">
        <v>108</v>
      </c>
      <c r="B191" s="13" t="s">
        <v>753</v>
      </c>
      <c r="C191" t="s">
        <v>36</v>
      </c>
      <c r="D191" t="s">
        <v>469</v>
      </c>
      <c r="E191" t="s">
        <v>1005</v>
      </c>
      <c r="F191" t="str">
        <f t="shared" si="5"/>
        <v>wall mounted (F BSPP 1''1/2 &amp; M 105x2)</v>
      </c>
      <c r="G191" t="s">
        <v>526</v>
      </c>
      <c r="H191" t="s">
        <v>198</v>
      </c>
      <c r="I191" s="69" t="s">
        <v>926</v>
      </c>
      <c r="J191" t="s">
        <v>589</v>
      </c>
      <c r="K191" t="s">
        <v>139</v>
      </c>
      <c r="M191" s="129" t="s">
        <v>2314</v>
      </c>
      <c r="N191" s="129" t="s">
        <v>2315</v>
      </c>
      <c r="P191" s="129" t="s">
        <v>2312</v>
      </c>
      <c r="Q191" s="129" t="s">
        <v>2313</v>
      </c>
    </row>
    <row r="192" spans="1:17">
      <c r="A192" t="s">
        <v>108</v>
      </c>
      <c r="B192" s="13" t="s">
        <v>753</v>
      </c>
      <c r="C192" t="s">
        <v>36</v>
      </c>
      <c r="D192" t="s">
        <v>458</v>
      </c>
      <c r="E192" t="s">
        <v>1151</v>
      </c>
      <c r="F192" t="str">
        <f t="shared" si="5"/>
        <v>follower plate Ø105</v>
      </c>
      <c r="G192" t="s">
        <v>527</v>
      </c>
      <c r="H192" t="s">
        <v>85</v>
      </c>
      <c r="I192" s="69" t="s">
        <v>895</v>
      </c>
      <c r="J192" t="s">
        <v>590</v>
      </c>
      <c r="K192" t="s">
        <v>140</v>
      </c>
      <c r="M192" s="129" t="s">
        <v>2316</v>
      </c>
      <c r="N192" s="129" t="s">
        <v>2317</v>
      </c>
    </row>
    <row r="193" spans="1:18">
      <c r="A193" t="s">
        <v>108</v>
      </c>
      <c r="B193" s="13" t="s">
        <v>753</v>
      </c>
      <c r="C193" t="s">
        <v>467</v>
      </c>
      <c r="D193" t="s">
        <v>458</v>
      </c>
      <c r="E193" t="s">
        <v>1151</v>
      </c>
      <c r="F193" t="str">
        <f t="shared" si="5"/>
        <v>follower plate Ø105</v>
      </c>
      <c r="G193" t="s">
        <v>528</v>
      </c>
      <c r="H193" t="s">
        <v>85</v>
      </c>
      <c r="I193" s="69" t="s">
        <v>895</v>
      </c>
      <c r="J193" t="s">
        <v>590</v>
      </c>
      <c r="K193" t="s">
        <v>140</v>
      </c>
      <c r="L193" s="130" t="s">
        <v>2341</v>
      </c>
      <c r="M193" s="129" t="s">
        <v>2312</v>
      </c>
    </row>
    <row r="194" spans="1:18">
      <c r="A194" t="s">
        <v>108</v>
      </c>
      <c r="B194" s="13" t="s">
        <v>753</v>
      </c>
      <c r="C194" t="s">
        <v>468</v>
      </c>
      <c r="D194" t="s">
        <v>458</v>
      </c>
      <c r="E194" t="s">
        <v>1151</v>
      </c>
      <c r="F194" t="str">
        <f t="shared" ref="F194:F228" si="6">INDEX(Translation,MATCH(E194,Tr_Index,0),MATCH(User_Language,Language,0))</f>
        <v>follower plate Ø105</v>
      </c>
      <c r="G194" t="s">
        <v>529</v>
      </c>
      <c r="H194" t="s">
        <v>85</v>
      </c>
      <c r="I194" s="69" t="s">
        <v>895</v>
      </c>
      <c r="J194" t="s">
        <v>590</v>
      </c>
      <c r="K194" t="s">
        <v>140</v>
      </c>
      <c r="M194" s="129" t="s">
        <v>2318</v>
      </c>
      <c r="N194" s="129" t="s">
        <v>2319</v>
      </c>
    </row>
    <row r="195" spans="1:18">
      <c r="A195" t="s">
        <v>108</v>
      </c>
      <c r="B195" s="13" t="s">
        <v>530</v>
      </c>
      <c r="C195" t="s">
        <v>468</v>
      </c>
      <c r="D195" t="s">
        <v>458</v>
      </c>
      <c r="E195" t="s">
        <v>1151</v>
      </c>
      <c r="F195" t="str">
        <f t="shared" si="6"/>
        <v>follower plate Ø105</v>
      </c>
      <c r="G195" t="s">
        <v>243</v>
      </c>
      <c r="H195" t="s">
        <v>199</v>
      </c>
      <c r="I195" s="69" t="s">
        <v>895</v>
      </c>
      <c r="J195" t="s">
        <v>590</v>
      </c>
      <c r="K195" t="s">
        <v>140</v>
      </c>
      <c r="L195" s="130" t="s">
        <v>2356</v>
      </c>
      <c r="M195" t="s">
        <v>2347</v>
      </c>
      <c r="N195" t="s">
        <v>2348</v>
      </c>
    </row>
    <row r="196" spans="1:18">
      <c r="A196" t="s">
        <v>109</v>
      </c>
      <c r="B196" t="s">
        <v>758</v>
      </c>
      <c r="C196" t="s">
        <v>19</v>
      </c>
      <c r="D196" t="s">
        <v>458</v>
      </c>
      <c r="E196" t="s">
        <v>1152</v>
      </c>
      <c r="F196" t="str">
        <f t="shared" si="6"/>
        <v>follower plate Ø80</v>
      </c>
      <c r="G196" t="s">
        <v>861</v>
      </c>
      <c r="H196" t="s">
        <v>279</v>
      </c>
      <c r="I196" s="69" t="s">
        <v>895</v>
      </c>
      <c r="J196" t="s">
        <v>590</v>
      </c>
      <c r="K196" t="s">
        <v>140</v>
      </c>
      <c r="M196" s="129" t="s">
        <v>2244</v>
      </c>
      <c r="N196" s="129" t="s">
        <v>2245</v>
      </c>
      <c r="P196" s="129" t="s">
        <v>2242</v>
      </c>
      <c r="Q196" s="129" t="s">
        <v>2243</v>
      </c>
    </row>
    <row r="197" spans="1:18">
      <c r="A197" t="s">
        <v>109</v>
      </c>
      <c r="B197" t="s">
        <v>758</v>
      </c>
      <c r="C197" t="s">
        <v>19</v>
      </c>
      <c r="D197" t="s">
        <v>470</v>
      </c>
      <c r="E197" t="s">
        <v>93</v>
      </c>
      <c r="F197" t="str">
        <f t="shared" si="6"/>
        <v>Drum bung mounted 60L</v>
      </c>
      <c r="G197" t="s">
        <v>862</v>
      </c>
      <c r="H197" t="s">
        <v>279</v>
      </c>
      <c r="I197" s="69" t="s">
        <v>927</v>
      </c>
      <c r="J197" t="s">
        <v>591</v>
      </c>
      <c r="K197" t="s">
        <v>141</v>
      </c>
      <c r="M197" s="129" t="s">
        <v>2246</v>
      </c>
      <c r="N197" s="129" t="s">
        <v>2247</v>
      </c>
    </row>
    <row r="198" spans="1:18">
      <c r="A198" t="s">
        <v>109</v>
      </c>
      <c r="B198" t="s">
        <v>758</v>
      </c>
      <c r="C198" t="s">
        <v>19</v>
      </c>
      <c r="D198" t="s">
        <v>471</v>
      </c>
      <c r="E198" t="s">
        <v>94</v>
      </c>
      <c r="F198" t="str">
        <f t="shared" si="6"/>
        <v>Drum bung mounted 200L</v>
      </c>
      <c r="G198" t="s">
        <v>863</v>
      </c>
      <c r="H198" t="s">
        <v>279</v>
      </c>
      <c r="I198" s="69" t="s">
        <v>911</v>
      </c>
      <c r="J198" t="s">
        <v>592</v>
      </c>
      <c r="K198" t="s">
        <v>142</v>
      </c>
      <c r="M198" s="129" t="s">
        <v>2248</v>
      </c>
      <c r="N198" s="129" t="s">
        <v>2249</v>
      </c>
    </row>
    <row r="199" spans="1:18">
      <c r="A199" t="s">
        <v>109</v>
      </c>
      <c r="B199" t="s">
        <v>758</v>
      </c>
      <c r="C199" t="s">
        <v>36</v>
      </c>
      <c r="D199" t="s">
        <v>458</v>
      </c>
      <c r="E199" t="s">
        <v>1152</v>
      </c>
      <c r="F199" t="str">
        <f t="shared" si="6"/>
        <v>follower plate Ø80</v>
      </c>
      <c r="G199" t="s">
        <v>864</v>
      </c>
      <c r="H199" t="s">
        <v>279</v>
      </c>
      <c r="I199" s="69" t="s">
        <v>895</v>
      </c>
      <c r="J199" t="s">
        <v>590</v>
      </c>
      <c r="K199" t="s">
        <v>140</v>
      </c>
      <c r="M199" s="129" t="s">
        <v>2250</v>
      </c>
      <c r="N199" s="129" t="s">
        <v>2251</v>
      </c>
    </row>
    <row r="200" spans="1:18">
      <c r="A200" t="s">
        <v>109</v>
      </c>
      <c r="B200" t="s">
        <v>503</v>
      </c>
      <c r="C200" t="s">
        <v>19</v>
      </c>
      <c r="D200" t="s">
        <v>458</v>
      </c>
      <c r="E200" t="s">
        <v>1152</v>
      </c>
      <c r="F200" t="str">
        <f t="shared" si="6"/>
        <v>follower plate Ø80</v>
      </c>
      <c r="G200" t="s">
        <v>282</v>
      </c>
      <c r="H200" t="s">
        <v>279</v>
      </c>
      <c r="I200" s="69" t="s">
        <v>895</v>
      </c>
      <c r="J200" t="s">
        <v>590</v>
      </c>
      <c r="K200" t="s">
        <v>140</v>
      </c>
      <c r="M200" s="129" t="s">
        <v>2262</v>
      </c>
      <c r="N200" s="129" t="s">
        <v>2263</v>
      </c>
      <c r="P200" s="129" t="s">
        <v>2252</v>
      </c>
      <c r="Q200" s="129" t="s">
        <v>2253</v>
      </c>
    </row>
    <row r="201" spans="1:18">
      <c r="A201" t="s">
        <v>109</v>
      </c>
      <c r="B201" t="s">
        <v>503</v>
      </c>
      <c r="C201" t="s">
        <v>19</v>
      </c>
      <c r="D201" t="s">
        <v>470</v>
      </c>
      <c r="E201" t="s">
        <v>93</v>
      </c>
      <c r="F201" t="str">
        <f t="shared" si="6"/>
        <v>Drum bung mounted 60L</v>
      </c>
      <c r="G201" t="s">
        <v>281</v>
      </c>
      <c r="H201" t="s">
        <v>279</v>
      </c>
      <c r="I201" s="69" t="s">
        <v>927</v>
      </c>
      <c r="J201" t="s">
        <v>591</v>
      </c>
      <c r="K201" t="s">
        <v>141</v>
      </c>
      <c r="M201" s="129" t="s">
        <v>2258</v>
      </c>
      <c r="N201" s="129" t="s">
        <v>2259</v>
      </c>
      <c r="O201" s="130" t="s">
        <v>2335</v>
      </c>
      <c r="P201" s="129" t="s">
        <v>2254</v>
      </c>
      <c r="Q201" s="129" t="s">
        <v>2255</v>
      </c>
      <c r="R201" t="s">
        <v>2337</v>
      </c>
    </row>
    <row r="202" spans="1:18">
      <c r="A202" t="s">
        <v>109</v>
      </c>
      <c r="B202" t="s">
        <v>503</v>
      </c>
      <c r="C202" t="s">
        <v>19</v>
      </c>
      <c r="D202" t="s">
        <v>471</v>
      </c>
      <c r="E202" t="s">
        <v>94</v>
      </c>
      <c r="F202" t="str">
        <f t="shared" si="6"/>
        <v>Drum bung mounted 200L</v>
      </c>
      <c r="G202" t="s">
        <v>280</v>
      </c>
      <c r="H202" t="s">
        <v>279</v>
      </c>
      <c r="I202" s="69" t="s">
        <v>911</v>
      </c>
      <c r="J202" t="s">
        <v>592</v>
      </c>
      <c r="K202" t="s">
        <v>142</v>
      </c>
      <c r="M202" s="129" t="s">
        <v>2256</v>
      </c>
      <c r="N202" s="129" t="s">
        <v>2257</v>
      </c>
    </row>
    <row r="203" spans="1:18">
      <c r="A203" t="s">
        <v>109</v>
      </c>
      <c r="B203" t="s">
        <v>503</v>
      </c>
      <c r="C203" t="s">
        <v>36</v>
      </c>
      <c r="D203" t="s">
        <v>458</v>
      </c>
      <c r="E203" t="s">
        <v>1152</v>
      </c>
      <c r="F203" t="str">
        <f t="shared" si="6"/>
        <v>follower plate Ø80</v>
      </c>
      <c r="G203" t="s">
        <v>760</v>
      </c>
      <c r="H203" t="s">
        <v>279</v>
      </c>
      <c r="I203" s="69" t="s">
        <v>895</v>
      </c>
      <c r="J203" t="s">
        <v>590</v>
      </c>
      <c r="K203" t="s">
        <v>140</v>
      </c>
      <c r="M203" s="129" t="s">
        <v>2260</v>
      </c>
      <c r="N203" s="129" t="s">
        <v>2261</v>
      </c>
    </row>
    <row r="204" spans="1:18">
      <c r="A204" t="s">
        <v>109</v>
      </c>
      <c r="B204" t="s">
        <v>765</v>
      </c>
      <c r="C204" t="s">
        <v>36</v>
      </c>
      <c r="D204" t="s">
        <v>458</v>
      </c>
      <c r="E204" t="s">
        <v>1152</v>
      </c>
      <c r="F204" t="str">
        <f t="shared" si="6"/>
        <v>follower plate Ø80</v>
      </c>
      <c r="G204" t="s">
        <v>324</v>
      </c>
      <c r="H204" t="s">
        <v>279</v>
      </c>
      <c r="I204" s="69" t="s">
        <v>895</v>
      </c>
      <c r="J204" t="s">
        <v>590</v>
      </c>
      <c r="K204" t="s">
        <v>140</v>
      </c>
      <c r="M204" s="129" t="s">
        <v>2269</v>
      </c>
      <c r="N204" s="129" t="s">
        <v>2270</v>
      </c>
      <c r="P204" s="129" t="s">
        <v>2264</v>
      </c>
      <c r="Q204" s="129" t="s">
        <v>2265</v>
      </c>
    </row>
    <row r="205" spans="1:18">
      <c r="A205" t="s">
        <v>109</v>
      </c>
      <c r="B205" t="s">
        <v>766</v>
      </c>
      <c r="C205" t="s">
        <v>19</v>
      </c>
      <c r="D205" t="s">
        <v>458</v>
      </c>
      <c r="E205" t="s">
        <v>1152</v>
      </c>
      <c r="F205" t="str">
        <f t="shared" si="6"/>
        <v>follower plate Ø80</v>
      </c>
      <c r="G205" t="s">
        <v>339</v>
      </c>
      <c r="H205" t="s">
        <v>279</v>
      </c>
      <c r="I205" s="69" t="s">
        <v>895</v>
      </c>
      <c r="J205" t="s">
        <v>590</v>
      </c>
      <c r="K205" t="s">
        <v>140</v>
      </c>
      <c r="M205" s="129" t="s">
        <v>2273</v>
      </c>
      <c r="N205" s="129" t="s">
        <v>2274</v>
      </c>
      <c r="O205" s="130" t="s">
        <v>2335</v>
      </c>
      <c r="P205" s="129" t="s">
        <v>2266</v>
      </c>
      <c r="Q205" s="129" t="s">
        <v>2267</v>
      </c>
      <c r="R205" t="s">
        <v>2343</v>
      </c>
    </row>
    <row r="206" spans="1:18">
      <c r="A206" t="s">
        <v>109</v>
      </c>
      <c r="B206" t="s">
        <v>766</v>
      </c>
      <c r="C206" t="s">
        <v>19</v>
      </c>
      <c r="D206" t="s">
        <v>470</v>
      </c>
      <c r="E206" t="s">
        <v>93</v>
      </c>
      <c r="F206" t="str">
        <f t="shared" si="6"/>
        <v>Drum bung mounted 60L</v>
      </c>
      <c r="G206" t="s">
        <v>340</v>
      </c>
      <c r="H206" t="s">
        <v>279</v>
      </c>
      <c r="I206" s="69" t="s">
        <v>927</v>
      </c>
      <c r="J206" t="s">
        <v>591</v>
      </c>
      <c r="K206" t="s">
        <v>141</v>
      </c>
      <c r="M206" s="129" t="s">
        <v>2275</v>
      </c>
      <c r="N206" s="129" t="s">
        <v>2276</v>
      </c>
      <c r="O206" s="130" t="s">
        <v>2335</v>
      </c>
      <c r="P206" s="129" t="s">
        <v>2268</v>
      </c>
      <c r="Q206" s="129" t="s">
        <v>2267</v>
      </c>
      <c r="R206" t="s">
        <v>2342</v>
      </c>
    </row>
    <row r="207" spans="1:18">
      <c r="A207" t="s">
        <v>109</v>
      </c>
      <c r="B207" t="s">
        <v>767</v>
      </c>
      <c r="C207" t="s">
        <v>36</v>
      </c>
      <c r="D207" t="s">
        <v>458</v>
      </c>
      <c r="E207" t="s">
        <v>1152</v>
      </c>
      <c r="F207" t="str">
        <f t="shared" si="6"/>
        <v>follower plate Ø80</v>
      </c>
      <c r="G207" t="s">
        <v>665</v>
      </c>
      <c r="H207" t="s">
        <v>201</v>
      </c>
      <c r="I207" s="69" t="s">
        <v>895</v>
      </c>
      <c r="J207" t="s">
        <v>590</v>
      </c>
      <c r="K207" t="s">
        <v>140</v>
      </c>
      <c r="L207" s="130" t="s">
        <v>2356</v>
      </c>
      <c r="M207" t="s">
        <v>2357</v>
      </c>
      <c r="N207" t="s">
        <v>2358</v>
      </c>
      <c r="P207" s="129" t="s">
        <v>2271</v>
      </c>
      <c r="Q207" s="129" t="s">
        <v>2272</v>
      </c>
    </row>
    <row r="208" spans="1:18">
      <c r="A208" t="s">
        <v>109</v>
      </c>
      <c r="B208" t="s">
        <v>768</v>
      </c>
      <c r="C208" t="s">
        <v>19</v>
      </c>
      <c r="D208" t="s">
        <v>458</v>
      </c>
      <c r="E208" t="s">
        <v>1151</v>
      </c>
      <c r="F208" t="str">
        <f t="shared" si="6"/>
        <v>follower plate Ø105</v>
      </c>
      <c r="G208" t="s">
        <v>947</v>
      </c>
      <c r="H208" t="s">
        <v>658</v>
      </c>
      <c r="I208" s="69" t="s">
        <v>895</v>
      </c>
      <c r="J208" t="s">
        <v>590</v>
      </c>
      <c r="K208" t="s">
        <v>140</v>
      </c>
      <c r="M208" s="129" t="s">
        <v>2279</v>
      </c>
      <c r="N208" s="129" t="s">
        <v>2280</v>
      </c>
    </row>
    <row r="209" spans="1:17">
      <c r="A209" t="s">
        <v>109</v>
      </c>
      <c r="B209" t="s">
        <v>768</v>
      </c>
      <c r="C209" t="s">
        <v>36</v>
      </c>
      <c r="D209" t="s">
        <v>458</v>
      </c>
      <c r="E209" t="s">
        <v>1151</v>
      </c>
      <c r="F209" t="str">
        <f t="shared" si="6"/>
        <v>follower plate Ø105</v>
      </c>
      <c r="G209" t="s">
        <v>948</v>
      </c>
      <c r="H209" t="s">
        <v>658</v>
      </c>
      <c r="I209" s="69" t="s">
        <v>895</v>
      </c>
      <c r="J209" t="s">
        <v>590</v>
      </c>
      <c r="K209" t="s">
        <v>140</v>
      </c>
      <c r="M209" s="129" t="s">
        <v>2281</v>
      </c>
      <c r="N209" s="129" t="s">
        <v>2282</v>
      </c>
      <c r="P209" s="129" t="s">
        <v>2277</v>
      </c>
      <c r="Q209" s="129" t="s">
        <v>2278</v>
      </c>
    </row>
    <row r="210" spans="1:17">
      <c r="A210" t="s">
        <v>109</v>
      </c>
      <c r="B210" t="s">
        <v>768</v>
      </c>
      <c r="C210" t="s">
        <v>600</v>
      </c>
      <c r="D210" t="s">
        <v>1821</v>
      </c>
      <c r="E210" t="s">
        <v>1822</v>
      </c>
      <c r="F210" t="str">
        <f>INDEX(Translation,MATCH(E210,Tr_Index,0),MATCH(User_Language,Language,0))</f>
        <v>INTEC follower plate Ø105</v>
      </c>
      <c r="G210" t="s">
        <v>1823</v>
      </c>
      <c r="H210" t="s">
        <v>658</v>
      </c>
      <c r="I210" s="69">
        <v>7</v>
      </c>
      <c r="J210" t="s">
        <v>1824</v>
      </c>
      <c r="K210" t="s">
        <v>1824</v>
      </c>
      <c r="M210" s="129" t="s">
        <v>2344</v>
      </c>
    </row>
    <row r="211" spans="1:17">
      <c r="A211" t="s">
        <v>109</v>
      </c>
      <c r="B211" t="s">
        <v>769</v>
      </c>
      <c r="C211" t="s">
        <v>19</v>
      </c>
      <c r="D211" t="s">
        <v>458</v>
      </c>
      <c r="E211" t="s">
        <v>1151</v>
      </c>
      <c r="F211" t="str">
        <f t="shared" si="6"/>
        <v>follower plate Ø105</v>
      </c>
      <c r="G211" t="s">
        <v>350</v>
      </c>
      <c r="H211" t="s">
        <v>334</v>
      </c>
      <c r="I211" s="69" t="s">
        <v>895</v>
      </c>
      <c r="J211" t="s">
        <v>590</v>
      </c>
      <c r="K211" t="s">
        <v>140</v>
      </c>
      <c r="M211" s="129" t="s">
        <v>2291</v>
      </c>
      <c r="N211" s="129" t="s">
        <v>2292</v>
      </c>
      <c r="P211" s="129" t="s">
        <v>2289</v>
      </c>
      <c r="Q211" s="129" t="s">
        <v>2290</v>
      </c>
    </row>
    <row r="212" spans="1:17">
      <c r="A212" t="s">
        <v>109</v>
      </c>
      <c r="B212" t="s">
        <v>769</v>
      </c>
      <c r="C212" t="s">
        <v>19</v>
      </c>
      <c r="D212" t="s">
        <v>472</v>
      </c>
      <c r="E212" t="s">
        <v>1006</v>
      </c>
      <c r="F212" t="str">
        <f t="shared" si="6"/>
        <v>Plain Cylindre Ø110</v>
      </c>
      <c r="G212" t="s">
        <v>349</v>
      </c>
      <c r="H212" t="s">
        <v>334</v>
      </c>
      <c r="I212" s="69" t="s">
        <v>928</v>
      </c>
      <c r="J212" t="s">
        <v>593</v>
      </c>
      <c r="K212" t="s">
        <v>143</v>
      </c>
      <c r="M212" s="129" t="s">
        <v>2293</v>
      </c>
      <c r="N212" s="129" t="s">
        <v>2294</v>
      </c>
    </row>
    <row r="213" spans="1:17">
      <c r="A213" t="s">
        <v>109</v>
      </c>
      <c r="B213" t="s">
        <v>771</v>
      </c>
      <c r="C213" t="s">
        <v>19</v>
      </c>
      <c r="D213" t="s">
        <v>458</v>
      </c>
      <c r="E213" t="s">
        <v>1151</v>
      </c>
      <c r="F213" t="str">
        <f t="shared" si="6"/>
        <v>follower plate Ø105</v>
      </c>
      <c r="G213" t="s">
        <v>291</v>
      </c>
      <c r="H213" t="s">
        <v>202</v>
      </c>
      <c r="I213" s="69" t="s">
        <v>895</v>
      </c>
      <c r="J213" t="s">
        <v>590</v>
      </c>
      <c r="K213" t="s">
        <v>140</v>
      </c>
      <c r="M213" s="129" t="s">
        <v>2322</v>
      </c>
      <c r="N213" s="129" t="s">
        <v>2323</v>
      </c>
      <c r="P213" s="129" t="s">
        <v>2320</v>
      </c>
      <c r="Q213" s="129" t="s">
        <v>2321</v>
      </c>
    </row>
    <row r="214" spans="1:17">
      <c r="A214" t="s">
        <v>109</v>
      </c>
      <c r="B214" t="s">
        <v>771</v>
      </c>
      <c r="C214" t="s">
        <v>19</v>
      </c>
      <c r="D214" t="s">
        <v>472</v>
      </c>
      <c r="E214" t="s">
        <v>1006</v>
      </c>
      <c r="F214" t="str">
        <f t="shared" si="6"/>
        <v>Plain Cylindre Ø110</v>
      </c>
      <c r="G214" t="s">
        <v>865</v>
      </c>
      <c r="H214" t="s">
        <v>85</v>
      </c>
      <c r="I214" s="69" t="s">
        <v>928</v>
      </c>
      <c r="J214" t="s">
        <v>593</v>
      </c>
      <c r="K214" t="s">
        <v>143</v>
      </c>
      <c r="M214" s="129" t="s">
        <v>2324</v>
      </c>
      <c r="N214" s="129" t="s">
        <v>2325</v>
      </c>
      <c r="P214" s="129" t="s">
        <v>2330</v>
      </c>
      <c r="Q214" s="129" t="s">
        <v>2331</v>
      </c>
    </row>
    <row r="215" spans="1:17">
      <c r="A215" t="s">
        <v>109</v>
      </c>
      <c r="B215" t="s">
        <v>771</v>
      </c>
      <c r="C215" t="s">
        <v>36</v>
      </c>
      <c r="D215" t="s">
        <v>458</v>
      </c>
      <c r="E215" t="s">
        <v>1151</v>
      </c>
      <c r="F215" t="str">
        <f t="shared" si="6"/>
        <v>follower plate Ø105</v>
      </c>
      <c r="G215" t="s">
        <v>292</v>
      </c>
      <c r="H215" t="s">
        <v>202</v>
      </c>
      <c r="I215" s="69" t="s">
        <v>895</v>
      </c>
      <c r="J215" t="s">
        <v>590</v>
      </c>
      <c r="K215" t="s">
        <v>140</v>
      </c>
      <c r="M215" s="129" t="s">
        <v>2326</v>
      </c>
      <c r="N215" s="129" t="s">
        <v>2327</v>
      </c>
    </row>
    <row r="216" spans="1:17">
      <c r="A216" t="s">
        <v>109</v>
      </c>
      <c r="B216" t="s">
        <v>771</v>
      </c>
      <c r="C216" t="s">
        <v>19</v>
      </c>
      <c r="D216" t="s">
        <v>471</v>
      </c>
      <c r="E216" t="s">
        <v>94</v>
      </c>
      <c r="F216" t="str">
        <f>INDEX(Translation,MATCH(E216,Tr_Index,0),MATCH(User_Language,Language,0))</f>
        <v>Drum bung mounted 200L</v>
      </c>
      <c r="G216" t="s">
        <v>2346</v>
      </c>
      <c r="H216" t="s">
        <v>202</v>
      </c>
      <c r="I216" s="69" t="s">
        <v>895</v>
      </c>
      <c r="J216" t="s">
        <v>590</v>
      </c>
      <c r="K216" t="s">
        <v>140</v>
      </c>
      <c r="M216" s="129" t="s">
        <v>2328</v>
      </c>
      <c r="N216" s="129" t="s">
        <v>2329</v>
      </c>
    </row>
    <row r="217" spans="1:17">
      <c r="A217" t="s">
        <v>109</v>
      </c>
      <c r="B217" t="s">
        <v>774</v>
      </c>
      <c r="C217" t="s">
        <v>468</v>
      </c>
      <c r="D217" t="s">
        <v>458</v>
      </c>
      <c r="E217" t="s">
        <v>1151</v>
      </c>
      <c r="F217" t="str">
        <f t="shared" si="6"/>
        <v>follower plate Ø105</v>
      </c>
      <c r="G217" t="s">
        <v>253</v>
      </c>
      <c r="H217" t="s">
        <v>85</v>
      </c>
      <c r="I217" s="69" t="s">
        <v>895</v>
      </c>
      <c r="J217" t="s">
        <v>590</v>
      </c>
      <c r="K217" t="s">
        <v>140</v>
      </c>
      <c r="L217" s="130" t="s">
        <v>2356</v>
      </c>
      <c r="M217" t="s">
        <v>2352</v>
      </c>
      <c r="N217" t="s">
        <v>2353</v>
      </c>
    </row>
    <row r="218" spans="1:17">
      <c r="A218" t="s">
        <v>109</v>
      </c>
      <c r="B218" t="s">
        <v>774</v>
      </c>
      <c r="C218" t="s">
        <v>468</v>
      </c>
      <c r="D218" t="s">
        <v>472</v>
      </c>
      <c r="E218" t="s">
        <v>1007</v>
      </c>
      <c r="F218" t="str">
        <f t="shared" si="6"/>
        <v>Plain Cylindre Ø112</v>
      </c>
      <c r="G218" t="s">
        <v>52</v>
      </c>
      <c r="H218" t="s">
        <v>203</v>
      </c>
      <c r="I218" s="69" t="s">
        <v>928</v>
      </c>
      <c r="J218" t="s">
        <v>593</v>
      </c>
      <c r="K218" t="s">
        <v>143</v>
      </c>
      <c r="L218" s="130" t="s">
        <v>2356</v>
      </c>
      <c r="M218" t="s">
        <v>2354</v>
      </c>
      <c r="N218" t="s">
        <v>2355</v>
      </c>
    </row>
    <row r="219" spans="1:17">
      <c r="A219" t="s">
        <v>110</v>
      </c>
      <c r="B219" s="13" t="s">
        <v>852</v>
      </c>
      <c r="C219" t="s">
        <v>19</v>
      </c>
      <c r="D219" t="s">
        <v>474</v>
      </c>
      <c r="E219" t="s">
        <v>1001</v>
      </c>
      <c r="F219" t="str">
        <f t="shared" si="6"/>
        <v>F BSPP 1" (GAZ)</v>
      </c>
      <c r="G219" t="s">
        <v>300</v>
      </c>
      <c r="H219" t="s">
        <v>204</v>
      </c>
      <c r="I219" s="69" t="s">
        <v>926</v>
      </c>
      <c r="J219" t="s">
        <v>1053</v>
      </c>
      <c r="K219" t="s">
        <v>1053</v>
      </c>
      <c r="M219" s="129" t="s">
        <v>2171</v>
      </c>
      <c r="N219" s="129" t="s">
        <v>2172</v>
      </c>
    </row>
    <row r="220" spans="1:17">
      <c r="A220" t="s">
        <v>110</v>
      </c>
      <c r="B220" s="13" t="s">
        <v>852</v>
      </c>
      <c r="C220" t="s">
        <v>36</v>
      </c>
      <c r="D220" t="s">
        <v>474</v>
      </c>
      <c r="E220" t="s">
        <v>1001</v>
      </c>
      <c r="F220" t="str">
        <f t="shared" si="6"/>
        <v>F BSPP 1" (GAZ)</v>
      </c>
      <c r="G220" t="s">
        <v>301</v>
      </c>
      <c r="H220" t="s">
        <v>204</v>
      </c>
      <c r="I220" s="69" t="s">
        <v>926</v>
      </c>
      <c r="J220" t="s">
        <v>1053</v>
      </c>
      <c r="K220" t="s">
        <v>1053</v>
      </c>
      <c r="L220" s="130" t="s">
        <v>2341</v>
      </c>
      <c r="M220" s="129" t="s">
        <v>2340</v>
      </c>
    </row>
    <row r="221" spans="1:17">
      <c r="A221" t="s">
        <v>110</v>
      </c>
      <c r="B221" s="13" t="s">
        <v>754</v>
      </c>
      <c r="C221" t="s">
        <v>19</v>
      </c>
      <c r="D221" t="s">
        <v>474</v>
      </c>
      <c r="E221" t="s">
        <v>1001</v>
      </c>
      <c r="F221" t="str">
        <f t="shared" si="6"/>
        <v>F BSPP 1" (GAZ)</v>
      </c>
      <c r="G221" t="s">
        <v>360</v>
      </c>
      <c r="H221" t="s">
        <v>204</v>
      </c>
      <c r="I221" s="69" t="s">
        <v>926</v>
      </c>
      <c r="J221" t="s">
        <v>1053</v>
      </c>
      <c r="K221" t="s">
        <v>1053</v>
      </c>
      <c r="M221" s="129" t="s">
        <v>2167</v>
      </c>
      <c r="N221" s="129" t="s">
        <v>2168</v>
      </c>
    </row>
    <row r="222" spans="1:17">
      <c r="A222" t="s">
        <v>110</v>
      </c>
      <c r="B222" s="13" t="s">
        <v>754</v>
      </c>
      <c r="C222" t="s">
        <v>467</v>
      </c>
      <c r="D222" t="s">
        <v>474</v>
      </c>
      <c r="E222" t="s">
        <v>1001</v>
      </c>
      <c r="F222" t="str">
        <f>INDEX(Translation,MATCH(E222,Tr_Index,0),MATCH(User_Language,Language,0))</f>
        <v>F BSPP 1" (GAZ)</v>
      </c>
      <c r="G222" t="s">
        <v>2334</v>
      </c>
      <c r="H222" t="s">
        <v>204</v>
      </c>
      <c r="I222" s="69" t="s">
        <v>926</v>
      </c>
      <c r="J222" t="s">
        <v>1053</v>
      </c>
      <c r="K222" t="s">
        <v>1053</v>
      </c>
      <c r="M222" s="129" t="s">
        <v>2169</v>
      </c>
      <c r="N222" s="129" t="s">
        <v>2170</v>
      </c>
    </row>
    <row r="223" spans="1:17">
      <c r="A223" t="s">
        <v>110</v>
      </c>
      <c r="B223" s="13" t="s">
        <v>1009</v>
      </c>
      <c r="C223" t="s">
        <v>36</v>
      </c>
      <c r="D223" t="s">
        <v>1037</v>
      </c>
      <c r="E223" t="s">
        <v>1035</v>
      </c>
      <c r="F223" t="str">
        <f t="shared" si="6"/>
        <v>F BSPP 1"1/4 (GAZ)</v>
      </c>
      <c r="G223" t="s">
        <v>1032</v>
      </c>
      <c r="H223" t="s">
        <v>1012</v>
      </c>
      <c r="I223" s="13" t="s">
        <v>926</v>
      </c>
      <c r="J223" t="s">
        <v>1054</v>
      </c>
      <c r="K223" t="s">
        <v>1054</v>
      </c>
      <c r="M223" s="129" t="s">
        <v>2177</v>
      </c>
      <c r="N223" s="129" t="s">
        <v>2178</v>
      </c>
    </row>
    <row r="224" spans="1:17">
      <c r="A224" t="s">
        <v>110</v>
      </c>
      <c r="B224" s="13" t="s">
        <v>1009</v>
      </c>
      <c r="C224" t="s">
        <v>36</v>
      </c>
      <c r="D224" t="s">
        <v>1131</v>
      </c>
      <c r="E224" t="s">
        <v>1036</v>
      </c>
      <c r="F224" t="str">
        <f t="shared" si="6"/>
        <v>F M45x200</v>
      </c>
      <c r="G224" t="s">
        <v>1033</v>
      </c>
      <c r="H224" t="s">
        <v>1012</v>
      </c>
      <c r="I224" s="13" t="s">
        <v>895</v>
      </c>
      <c r="J224" t="s">
        <v>1056</v>
      </c>
      <c r="K224" t="s">
        <v>1056</v>
      </c>
      <c r="M224" s="129" t="s">
        <v>2179</v>
      </c>
      <c r="N224" s="129" t="s">
        <v>2180</v>
      </c>
    </row>
    <row r="225" spans="1:17">
      <c r="A225" t="s">
        <v>110</v>
      </c>
      <c r="B225" s="13" t="s">
        <v>1009</v>
      </c>
      <c r="C225" t="s">
        <v>36</v>
      </c>
      <c r="D225" t="s">
        <v>1038</v>
      </c>
      <c r="E225" t="s">
        <v>1039</v>
      </c>
      <c r="F225" t="str">
        <f t="shared" si="6"/>
        <v>F BSPP 1"1/4 Short (GAZ)</v>
      </c>
      <c r="G225" t="s">
        <v>1034</v>
      </c>
      <c r="H225" t="s">
        <v>1012</v>
      </c>
      <c r="I225" s="13" t="s">
        <v>927</v>
      </c>
      <c r="J225" t="s">
        <v>1054</v>
      </c>
      <c r="K225" t="s">
        <v>1054</v>
      </c>
      <c r="M225" s="129" t="s">
        <v>2181</v>
      </c>
      <c r="N225" s="129" t="s">
        <v>2178</v>
      </c>
    </row>
    <row r="226" spans="1:17">
      <c r="A226" t="s">
        <v>110</v>
      </c>
      <c r="B226" s="13" t="s">
        <v>1010</v>
      </c>
      <c r="C226" t="s">
        <v>36</v>
      </c>
      <c r="D226" t="s">
        <v>1037</v>
      </c>
      <c r="E226" t="s">
        <v>1035</v>
      </c>
      <c r="F226" t="str">
        <f t="shared" si="6"/>
        <v>F BSPP 1"1/4 (GAZ)</v>
      </c>
      <c r="G226" t="s">
        <v>1042</v>
      </c>
      <c r="H226" t="s">
        <v>1031</v>
      </c>
      <c r="I226" s="13" t="s">
        <v>926</v>
      </c>
      <c r="J226" t="s">
        <v>1054</v>
      </c>
      <c r="K226" t="s">
        <v>1054</v>
      </c>
      <c r="M226" s="129" t="s">
        <v>2297</v>
      </c>
      <c r="N226" s="129" t="s">
        <v>2298</v>
      </c>
      <c r="P226" s="129" t="s">
        <v>2295</v>
      </c>
      <c r="Q226" s="129" t="s">
        <v>2296</v>
      </c>
    </row>
    <row r="227" spans="1:17">
      <c r="A227" t="s">
        <v>110</v>
      </c>
      <c r="B227" s="13" t="s">
        <v>1010</v>
      </c>
      <c r="C227" t="s">
        <v>36</v>
      </c>
      <c r="D227" t="s">
        <v>1131</v>
      </c>
      <c r="E227" t="s">
        <v>1036</v>
      </c>
      <c r="F227" t="str">
        <f t="shared" si="6"/>
        <v>F M45x200</v>
      </c>
      <c r="G227" t="s">
        <v>1043</v>
      </c>
      <c r="H227" t="s">
        <v>1031</v>
      </c>
      <c r="I227" s="13" t="s">
        <v>895</v>
      </c>
      <c r="J227" t="s">
        <v>1056</v>
      </c>
      <c r="K227" t="s">
        <v>1056</v>
      </c>
      <c r="M227" s="129" t="s">
        <v>2299</v>
      </c>
      <c r="N227" s="129" t="s">
        <v>2300</v>
      </c>
    </row>
    <row r="228" spans="1:17">
      <c r="A228" t="s">
        <v>110</v>
      </c>
      <c r="B228" s="13" t="s">
        <v>1010</v>
      </c>
      <c r="C228" t="s">
        <v>36</v>
      </c>
      <c r="D228" t="s">
        <v>1038</v>
      </c>
      <c r="E228" t="s">
        <v>1039</v>
      </c>
      <c r="F228" t="str">
        <f t="shared" si="6"/>
        <v>F BSPP 1"1/4 Short (GAZ)</v>
      </c>
      <c r="G228" t="s">
        <v>1044</v>
      </c>
      <c r="H228" t="s">
        <v>1031</v>
      </c>
      <c r="I228" s="13" t="s">
        <v>927</v>
      </c>
      <c r="J228" t="s">
        <v>1054</v>
      </c>
      <c r="K228" t="s">
        <v>1054</v>
      </c>
      <c r="M228" s="129" t="s">
        <v>2301</v>
      </c>
      <c r="N228" s="129" t="s">
        <v>2298</v>
      </c>
    </row>
    <row r="229" spans="1:17">
      <c r="A229" t="s">
        <v>110</v>
      </c>
      <c r="B229" s="13" t="s">
        <v>1011</v>
      </c>
      <c r="C229" t="s">
        <v>36</v>
      </c>
      <c r="D229" t="s">
        <v>1127</v>
      </c>
      <c r="E229" t="s">
        <v>1040</v>
      </c>
      <c r="F229" t="str">
        <f>INDEX(Translation,MATCH(E229,Tr_Index,0),MATCH(User_Language,Language,0))</f>
        <v>F BSPP 2" (GAZ)</v>
      </c>
      <c r="G229" t="s">
        <v>1045</v>
      </c>
      <c r="H229" t="s">
        <v>1030</v>
      </c>
      <c r="I229" s="13" t="s">
        <v>926</v>
      </c>
      <c r="J229" t="s">
        <v>1055</v>
      </c>
      <c r="K229" t="s">
        <v>1055</v>
      </c>
      <c r="M229" s="129" t="s">
        <v>2173</v>
      </c>
      <c r="N229" s="129" t="s">
        <v>2174</v>
      </c>
    </row>
    <row r="230" spans="1:17">
      <c r="A230" t="s">
        <v>110</v>
      </c>
      <c r="B230" s="13" t="s">
        <v>1011</v>
      </c>
      <c r="C230" t="s">
        <v>36</v>
      </c>
      <c r="D230" t="s">
        <v>1132</v>
      </c>
      <c r="E230" t="s">
        <v>1041</v>
      </c>
      <c r="F230" t="str">
        <f>INDEX(Translation,MATCH(E230,Tr_Index,0),MATCH(User_Language,Language,0))</f>
        <v>F M52x200</v>
      </c>
      <c r="G230" t="s">
        <v>1046</v>
      </c>
      <c r="H230" t="s">
        <v>1030</v>
      </c>
      <c r="I230" s="13" t="s">
        <v>895</v>
      </c>
      <c r="J230" t="s">
        <v>1041</v>
      </c>
      <c r="K230" t="s">
        <v>1041</v>
      </c>
      <c r="M230" s="129" t="s">
        <v>2175</v>
      </c>
      <c r="N230" s="129" t="s">
        <v>2176</v>
      </c>
    </row>
    <row r="231" spans="1:17">
      <c r="A231" s="92" t="s">
        <v>1057</v>
      </c>
      <c r="B231" s="89"/>
      <c r="C231" s="89"/>
      <c r="D231" s="89"/>
      <c r="E231" s="89"/>
      <c r="F231" s="89"/>
      <c r="G231" s="89"/>
      <c r="H231" s="89"/>
      <c r="I231" s="89"/>
      <c r="J231" s="89"/>
      <c r="K231" s="89"/>
    </row>
    <row r="233" spans="1:17" ht="21">
      <c r="A233" s="78" t="s">
        <v>890</v>
      </c>
    </row>
    <row r="234" spans="1:17" ht="15.75" thickBot="1">
      <c r="A234" s="60" t="s">
        <v>900</v>
      </c>
      <c r="B234" s="60" t="s">
        <v>4</v>
      </c>
      <c r="C234" s="60" t="s">
        <v>890</v>
      </c>
      <c r="D234" s="60" t="s">
        <v>914</v>
      </c>
      <c r="E234" s="60" t="s">
        <v>930</v>
      </c>
    </row>
    <row r="235" spans="1:17">
      <c r="A235" t="s">
        <v>108</v>
      </c>
      <c r="B235" s="13" t="s">
        <v>746</v>
      </c>
      <c r="C235" s="13" t="s">
        <v>44</v>
      </c>
      <c r="D235" t="s">
        <v>1716</v>
      </c>
      <c r="E235" t="s">
        <v>477</v>
      </c>
    </row>
    <row r="236" spans="1:17">
      <c r="A236" t="s">
        <v>108</v>
      </c>
      <c r="B236" s="13" t="s">
        <v>746</v>
      </c>
      <c r="C236" s="13" t="s">
        <v>45</v>
      </c>
      <c r="D236" t="s">
        <v>1713</v>
      </c>
      <c r="E236" t="s">
        <v>478</v>
      </c>
    </row>
    <row r="237" spans="1:17">
      <c r="A237" t="s">
        <v>108</v>
      </c>
      <c r="B237" s="13" t="s">
        <v>746</v>
      </c>
      <c r="C237" s="13" t="s">
        <v>46</v>
      </c>
      <c r="D237" t="s">
        <v>1717</v>
      </c>
      <c r="E237" t="s">
        <v>479</v>
      </c>
    </row>
    <row r="238" spans="1:17">
      <c r="A238" t="s">
        <v>108</v>
      </c>
      <c r="B238" s="13" t="s">
        <v>746</v>
      </c>
      <c r="C238" s="13" t="s">
        <v>47</v>
      </c>
      <c r="D238" t="s">
        <v>1718</v>
      </c>
      <c r="E238" t="s">
        <v>480</v>
      </c>
    </row>
    <row r="239" spans="1:17">
      <c r="A239" t="s">
        <v>108</v>
      </c>
      <c r="B239" s="13" t="s">
        <v>746</v>
      </c>
      <c r="C239" s="13" t="s">
        <v>48</v>
      </c>
      <c r="D239" t="s">
        <v>1719</v>
      </c>
      <c r="E239" t="s">
        <v>481</v>
      </c>
    </row>
    <row r="240" spans="1:17">
      <c r="A240" t="s">
        <v>108</v>
      </c>
      <c r="B240" s="13" t="s">
        <v>746</v>
      </c>
      <c r="C240" s="13" t="s">
        <v>49</v>
      </c>
      <c r="D240" t="s">
        <v>1720</v>
      </c>
      <c r="E240" t="s">
        <v>482</v>
      </c>
    </row>
    <row r="241" spans="1:17">
      <c r="A241" t="s">
        <v>108</v>
      </c>
      <c r="B241" s="13" t="s">
        <v>747</v>
      </c>
      <c r="C241" s="13" t="s">
        <v>44</v>
      </c>
      <c r="D241" t="s">
        <v>1721</v>
      </c>
      <c r="E241" t="s">
        <v>517</v>
      </c>
    </row>
    <row r="242" spans="1:17">
      <c r="A242" t="s">
        <v>108</v>
      </c>
      <c r="B242" s="13" t="s">
        <v>747</v>
      </c>
      <c r="C242" s="13" t="s">
        <v>45</v>
      </c>
      <c r="D242" t="s">
        <v>1713</v>
      </c>
      <c r="E242" t="s">
        <v>518</v>
      </c>
    </row>
    <row r="243" spans="1:17">
      <c r="A243" t="s">
        <v>108</v>
      </c>
      <c r="B243" s="13" t="s">
        <v>747</v>
      </c>
      <c r="C243" s="13" t="s">
        <v>46</v>
      </c>
      <c r="D243" t="s">
        <v>1722</v>
      </c>
      <c r="E243" t="s">
        <v>519</v>
      </c>
    </row>
    <row r="244" spans="1:17">
      <c r="A244" t="s">
        <v>108</v>
      </c>
      <c r="B244" s="13" t="s">
        <v>747</v>
      </c>
      <c r="C244" s="13" t="s">
        <v>47</v>
      </c>
      <c r="D244" t="s">
        <v>1723</v>
      </c>
      <c r="E244" t="s">
        <v>520</v>
      </c>
    </row>
    <row r="245" spans="1:17">
      <c r="A245" t="s">
        <v>108</v>
      </c>
      <c r="B245" s="13" t="s">
        <v>747</v>
      </c>
      <c r="C245" s="13" t="s">
        <v>48</v>
      </c>
      <c r="D245" t="s">
        <v>1724</v>
      </c>
      <c r="E245" t="s">
        <v>521</v>
      </c>
    </row>
    <row r="246" spans="1:17">
      <c r="A246" t="s">
        <v>108</v>
      </c>
      <c r="B246" s="13" t="s">
        <v>747</v>
      </c>
      <c r="C246" s="13" t="s">
        <v>49</v>
      </c>
      <c r="D246" t="s">
        <v>1725</v>
      </c>
      <c r="E246" t="s">
        <v>522</v>
      </c>
    </row>
    <row r="247" spans="1:17">
      <c r="A247" t="s">
        <v>108</v>
      </c>
      <c r="B247" s="13" t="s">
        <v>747</v>
      </c>
      <c r="C247" s="13" t="s">
        <v>257</v>
      </c>
      <c r="D247" t="s">
        <v>1714</v>
      </c>
      <c r="E247" t="s">
        <v>523</v>
      </c>
    </row>
    <row r="248" spans="1:17">
      <c r="A248" t="s">
        <v>108</v>
      </c>
      <c r="B248" s="13" t="s">
        <v>748</v>
      </c>
      <c r="C248" s="13" t="s">
        <v>44</v>
      </c>
      <c r="D248" t="s">
        <v>1721</v>
      </c>
      <c r="E248" t="s">
        <v>488</v>
      </c>
    </row>
    <row r="249" spans="1:17">
      <c r="A249" t="s">
        <v>108</v>
      </c>
      <c r="B249" s="13" t="s">
        <v>748</v>
      </c>
      <c r="C249" s="13" t="s">
        <v>45</v>
      </c>
      <c r="D249" t="s">
        <v>1713</v>
      </c>
      <c r="E249" t="s">
        <v>489</v>
      </c>
    </row>
    <row r="250" spans="1:17">
      <c r="A250" t="s">
        <v>108</v>
      </c>
      <c r="B250" s="13" t="s">
        <v>748</v>
      </c>
      <c r="C250" s="13" t="s">
        <v>46</v>
      </c>
      <c r="D250" t="s">
        <v>1722</v>
      </c>
      <c r="E250" t="s">
        <v>490</v>
      </c>
      <c r="P250" s="129" t="s">
        <v>2328</v>
      </c>
      <c r="Q250" s="129" t="s">
        <v>2329</v>
      </c>
    </row>
    <row r="251" spans="1:17">
      <c r="A251" t="s">
        <v>108</v>
      </c>
      <c r="B251" s="13" t="s">
        <v>748</v>
      </c>
      <c r="C251" s="13" t="s">
        <v>47</v>
      </c>
      <c r="D251" t="s">
        <v>1723</v>
      </c>
      <c r="E251" t="s">
        <v>491</v>
      </c>
    </row>
    <row r="252" spans="1:17">
      <c r="A252" t="s">
        <v>108</v>
      </c>
      <c r="B252" s="13" t="s">
        <v>748</v>
      </c>
      <c r="C252" s="13" t="s">
        <v>48</v>
      </c>
      <c r="D252" t="s">
        <v>1724</v>
      </c>
      <c r="E252" t="s">
        <v>492</v>
      </c>
      <c r="P252" s="129" t="s">
        <v>2332</v>
      </c>
      <c r="Q252" s="129" t="s">
        <v>2333</v>
      </c>
    </row>
    <row r="253" spans="1:17">
      <c r="A253" t="s">
        <v>108</v>
      </c>
      <c r="B253" s="13" t="s">
        <v>748</v>
      </c>
      <c r="C253" s="13" t="s">
        <v>49</v>
      </c>
      <c r="D253" t="s">
        <v>1725</v>
      </c>
      <c r="E253" t="s">
        <v>493</v>
      </c>
    </row>
    <row r="254" spans="1:17">
      <c r="A254" t="s">
        <v>108</v>
      </c>
      <c r="B254" s="13" t="s">
        <v>748</v>
      </c>
      <c r="C254" s="13" t="s">
        <v>257</v>
      </c>
      <c r="D254" t="s">
        <v>1714</v>
      </c>
      <c r="E254" t="s">
        <v>494</v>
      </c>
    </row>
    <row r="255" spans="1:17">
      <c r="A255" t="s">
        <v>108</v>
      </c>
      <c r="B255" s="13" t="s">
        <v>749</v>
      </c>
      <c r="C255" s="13" t="s">
        <v>44</v>
      </c>
      <c r="D255" t="s">
        <v>1721</v>
      </c>
      <c r="E255" t="s">
        <v>269</v>
      </c>
    </row>
    <row r="256" spans="1:17">
      <c r="A256" t="s">
        <v>108</v>
      </c>
      <c r="B256" s="13" t="s">
        <v>749</v>
      </c>
      <c r="C256" s="13" t="s">
        <v>45</v>
      </c>
      <c r="D256" t="s">
        <v>1713</v>
      </c>
      <c r="E256" t="s">
        <v>270</v>
      </c>
    </row>
    <row r="257" spans="1:6">
      <c r="A257" t="s">
        <v>108</v>
      </c>
      <c r="B257" s="13" t="s">
        <v>749</v>
      </c>
      <c r="C257" s="13" t="s">
        <v>46</v>
      </c>
      <c r="D257" t="s">
        <v>1722</v>
      </c>
      <c r="E257" t="s">
        <v>271</v>
      </c>
    </row>
    <row r="258" spans="1:6">
      <c r="A258" t="s">
        <v>108</v>
      </c>
      <c r="B258" s="13" t="s">
        <v>749</v>
      </c>
      <c r="C258" s="13" t="s">
        <v>47</v>
      </c>
      <c r="D258" t="s">
        <v>1723</v>
      </c>
      <c r="E258" t="s">
        <v>272</v>
      </c>
    </row>
    <row r="259" spans="1:6">
      <c r="A259" t="s">
        <v>108</v>
      </c>
      <c r="B259" s="13" t="s">
        <v>749</v>
      </c>
      <c r="C259" s="13" t="s">
        <v>48</v>
      </c>
      <c r="D259" t="s">
        <v>1724</v>
      </c>
      <c r="E259" t="s">
        <v>273</v>
      </c>
    </row>
    <row r="260" spans="1:6">
      <c r="A260" t="s">
        <v>108</v>
      </c>
      <c r="B260" s="13" t="s">
        <v>749</v>
      </c>
      <c r="C260" s="13" t="s">
        <v>49</v>
      </c>
      <c r="D260" t="s">
        <v>1725</v>
      </c>
      <c r="E260" t="s">
        <v>274</v>
      </c>
    </row>
    <row r="261" spans="1:6">
      <c r="A261" t="s">
        <v>108</v>
      </c>
      <c r="B261" s="13" t="s">
        <v>749</v>
      </c>
      <c r="C261" s="13" t="s">
        <v>257</v>
      </c>
      <c r="D261" t="s">
        <v>1714</v>
      </c>
      <c r="E261" t="s">
        <v>275</v>
      </c>
    </row>
    <row r="262" spans="1:6">
      <c r="A262" t="s">
        <v>108</v>
      </c>
      <c r="B262" s="13" t="s">
        <v>749</v>
      </c>
      <c r="C262" s="13" t="s">
        <v>260</v>
      </c>
      <c r="D262" t="s">
        <v>1715</v>
      </c>
      <c r="E262" t="s">
        <v>317</v>
      </c>
      <c r="F262" s="13"/>
    </row>
    <row r="263" spans="1:6">
      <c r="A263" t="s">
        <v>108</v>
      </c>
      <c r="B263" s="13" t="s">
        <v>750</v>
      </c>
      <c r="C263" s="13" t="s">
        <v>49</v>
      </c>
      <c r="D263" t="s">
        <v>1726</v>
      </c>
      <c r="E263" t="s">
        <v>495</v>
      </c>
      <c r="F263" s="13"/>
    </row>
    <row r="264" spans="1:6">
      <c r="A264" t="s">
        <v>108</v>
      </c>
      <c r="B264" s="13" t="s">
        <v>751</v>
      </c>
      <c r="C264" s="13" t="s">
        <v>46</v>
      </c>
      <c r="D264" t="s">
        <v>1727</v>
      </c>
      <c r="E264" t="s">
        <v>506</v>
      </c>
      <c r="F264" s="13"/>
    </row>
    <row r="265" spans="1:6">
      <c r="A265" t="s">
        <v>108</v>
      </c>
      <c r="B265" s="13" t="s">
        <v>751</v>
      </c>
      <c r="C265" s="13" t="s">
        <v>49</v>
      </c>
      <c r="D265" t="s">
        <v>1726</v>
      </c>
      <c r="E265" t="s">
        <v>505</v>
      </c>
      <c r="F265" s="13"/>
    </row>
    <row r="266" spans="1:6">
      <c r="A266" t="s">
        <v>108</v>
      </c>
      <c r="B266" s="13" t="s">
        <v>752</v>
      </c>
      <c r="C266" s="13" t="s">
        <v>44</v>
      </c>
      <c r="D266" t="s">
        <v>1721</v>
      </c>
      <c r="E266" t="s">
        <v>318</v>
      </c>
    </row>
    <row r="267" spans="1:6">
      <c r="A267" t="s">
        <v>108</v>
      </c>
      <c r="B267" s="13" t="s">
        <v>752</v>
      </c>
      <c r="C267" s="13" t="s">
        <v>45</v>
      </c>
      <c r="D267" t="s">
        <v>1713</v>
      </c>
      <c r="E267" t="s">
        <v>319</v>
      </c>
    </row>
    <row r="268" spans="1:6">
      <c r="A268" t="s">
        <v>108</v>
      </c>
      <c r="B268" s="13" t="s">
        <v>752</v>
      </c>
      <c r="C268" s="13" t="s">
        <v>46</v>
      </c>
      <c r="D268" t="s">
        <v>1722</v>
      </c>
      <c r="E268" t="s">
        <v>320</v>
      </c>
    </row>
    <row r="269" spans="1:6">
      <c r="A269" t="s">
        <v>108</v>
      </c>
      <c r="B269" s="13" t="s">
        <v>752</v>
      </c>
      <c r="C269" s="13" t="s">
        <v>47</v>
      </c>
      <c r="D269" t="s">
        <v>1723</v>
      </c>
      <c r="E269" t="s">
        <v>321</v>
      </c>
    </row>
    <row r="270" spans="1:6">
      <c r="A270" t="s">
        <v>108</v>
      </c>
      <c r="B270" s="13" t="s">
        <v>752</v>
      </c>
      <c r="C270" s="13" t="s">
        <v>48</v>
      </c>
      <c r="D270" t="s">
        <v>1724</v>
      </c>
      <c r="E270" t="s">
        <v>322</v>
      </c>
    </row>
    <row r="271" spans="1:6">
      <c r="A271" t="s">
        <v>108</v>
      </c>
      <c r="B271" s="13" t="s">
        <v>752</v>
      </c>
      <c r="C271" s="13" t="s">
        <v>49</v>
      </c>
      <c r="D271" t="s">
        <v>1725</v>
      </c>
      <c r="E271" t="s">
        <v>323</v>
      </c>
    </row>
    <row r="272" spans="1:6">
      <c r="A272" t="s">
        <v>108</v>
      </c>
      <c r="B272" s="13" t="s">
        <v>752</v>
      </c>
      <c r="C272" s="13" t="s">
        <v>257</v>
      </c>
      <c r="D272" t="s">
        <v>1728</v>
      </c>
      <c r="E272" t="s">
        <v>277</v>
      </c>
    </row>
    <row r="273" spans="1:5">
      <c r="A273" t="s">
        <v>108</v>
      </c>
      <c r="B273" s="13" t="s">
        <v>754</v>
      </c>
      <c r="C273" s="13" t="s">
        <v>48</v>
      </c>
      <c r="D273" t="s">
        <v>1790</v>
      </c>
      <c r="E273" t="s">
        <v>498</v>
      </c>
    </row>
    <row r="274" spans="1:5">
      <c r="A274" t="s">
        <v>108</v>
      </c>
      <c r="B274" s="13" t="s">
        <v>754</v>
      </c>
      <c r="C274" s="13" t="s">
        <v>49</v>
      </c>
      <c r="D274" t="s">
        <v>1725</v>
      </c>
      <c r="E274" t="s">
        <v>499</v>
      </c>
    </row>
    <row r="275" spans="1:5">
      <c r="A275" t="s">
        <v>108</v>
      </c>
      <c r="B275" s="13" t="s">
        <v>754</v>
      </c>
      <c r="C275" s="13" t="s">
        <v>257</v>
      </c>
      <c r="D275" t="s">
        <v>1763</v>
      </c>
      <c r="E275" t="s">
        <v>1764</v>
      </c>
    </row>
    <row r="276" spans="1:5">
      <c r="A276" t="s">
        <v>108</v>
      </c>
      <c r="B276" s="13" t="s">
        <v>753</v>
      </c>
      <c r="C276" s="13" t="s">
        <v>44</v>
      </c>
      <c r="D276" t="s">
        <v>1721</v>
      </c>
      <c r="E276" t="s">
        <v>318</v>
      </c>
    </row>
    <row r="277" spans="1:5">
      <c r="A277" t="s">
        <v>108</v>
      </c>
      <c r="B277" s="13" t="s">
        <v>753</v>
      </c>
      <c r="C277" s="13" t="s">
        <v>45</v>
      </c>
      <c r="D277" t="s">
        <v>1713</v>
      </c>
      <c r="E277" t="s">
        <v>319</v>
      </c>
    </row>
    <row r="278" spans="1:5">
      <c r="A278" t="s">
        <v>108</v>
      </c>
      <c r="B278" s="13" t="s">
        <v>753</v>
      </c>
      <c r="C278" s="13" t="s">
        <v>46</v>
      </c>
      <c r="D278" t="s">
        <v>1722</v>
      </c>
      <c r="E278" t="s">
        <v>320</v>
      </c>
    </row>
    <row r="279" spans="1:5">
      <c r="A279" t="s">
        <v>108</v>
      </c>
      <c r="B279" s="13" t="s">
        <v>753</v>
      </c>
      <c r="C279" s="13" t="s">
        <v>47</v>
      </c>
      <c r="D279" t="s">
        <v>1723</v>
      </c>
      <c r="E279" t="s">
        <v>321</v>
      </c>
    </row>
    <row r="280" spans="1:5">
      <c r="A280" t="s">
        <v>108</v>
      </c>
      <c r="B280" s="13" t="s">
        <v>753</v>
      </c>
      <c r="C280" s="13" t="s">
        <v>48</v>
      </c>
      <c r="D280" t="s">
        <v>1724</v>
      </c>
      <c r="E280" t="s">
        <v>322</v>
      </c>
    </row>
    <row r="281" spans="1:5">
      <c r="A281" t="s">
        <v>108</v>
      </c>
      <c r="B281" s="13" t="s">
        <v>753</v>
      </c>
      <c r="C281" s="13" t="s">
        <v>49</v>
      </c>
      <c r="D281" t="s">
        <v>1725</v>
      </c>
      <c r="E281" t="s">
        <v>323</v>
      </c>
    </row>
    <row r="282" spans="1:5">
      <c r="A282" t="s">
        <v>108</v>
      </c>
      <c r="B282" s="13" t="s">
        <v>753</v>
      </c>
      <c r="C282" s="13" t="s">
        <v>257</v>
      </c>
      <c r="D282" t="s">
        <v>1729</v>
      </c>
      <c r="E282" t="s">
        <v>277</v>
      </c>
    </row>
    <row r="283" spans="1:5">
      <c r="A283" t="s">
        <v>108</v>
      </c>
      <c r="B283" s="13" t="s">
        <v>530</v>
      </c>
      <c r="C283" s="13" t="s">
        <v>49</v>
      </c>
      <c r="D283" t="s">
        <v>1728</v>
      </c>
      <c r="E283" t="s">
        <v>277</v>
      </c>
    </row>
    <row r="284" spans="1:5">
      <c r="A284" t="s">
        <v>109</v>
      </c>
      <c r="B284" t="s">
        <v>758</v>
      </c>
      <c r="C284" s="13" t="s">
        <v>44</v>
      </c>
      <c r="D284" t="s">
        <v>1721</v>
      </c>
      <c r="E284" t="s">
        <v>858</v>
      </c>
    </row>
    <row r="285" spans="1:5">
      <c r="A285" t="s">
        <v>109</v>
      </c>
      <c r="B285" t="s">
        <v>758</v>
      </c>
      <c r="C285" s="13" t="s">
        <v>45</v>
      </c>
      <c r="D285" t="s">
        <v>1713</v>
      </c>
      <c r="E285" t="s">
        <v>854</v>
      </c>
    </row>
    <row r="286" spans="1:5">
      <c r="A286" t="s">
        <v>109</v>
      </c>
      <c r="B286" t="s">
        <v>758</v>
      </c>
      <c r="C286" s="13" t="s">
        <v>46</v>
      </c>
      <c r="D286" t="s">
        <v>1722</v>
      </c>
      <c r="E286" t="s">
        <v>853</v>
      </c>
    </row>
    <row r="287" spans="1:5">
      <c r="A287" t="s">
        <v>109</v>
      </c>
      <c r="B287" t="s">
        <v>758</v>
      </c>
      <c r="C287" s="13" t="s">
        <v>47</v>
      </c>
      <c r="D287" t="s">
        <v>1723</v>
      </c>
      <c r="E287" t="s">
        <v>855</v>
      </c>
    </row>
    <row r="288" spans="1:5">
      <c r="A288" t="s">
        <v>109</v>
      </c>
      <c r="B288" t="s">
        <v>758</v>
      </c>
      <c r="C288" s="13" t="s">
        <v>48</v>
      </c>
      <c r="D288" t="s">
        <v>1724</v>
      </c>
      <c r="E288" t="s">
        <v>856</v>
      </c>
    </row>
    <row r="289" spans="1:5">
      <c r="A289" t="s">
        <v>109</v>
      </c>
      <c r="B289" t="s">
        <v>758</v>
      </c>
      <c r="C289" s="13" t="s">
        <v>49</v>
      </c>
      <c r="D289" t="s">
        <v>1725</v>
      </c>
      <c r="E289" t="s">
        <v>857</v>
      </c>
    </row>
    <row r="290" spans="1:5">
      <c r="A290" t="s">
        <v>109</v>
      </c>
      <c r="B290" t="s">
        <v>503</v>
      </c>
      <c r="C290" s="13" t="s">
        <v>44</v>
      </c>
      <c r="D290" t="s">
        <v>1721</v>
      </c>
      <c r="E290" t="s">
        <v>283</v>
      </c>
    </row>
    <row r="291" spans="1:5">
      <c r="A291" t="s">
        <v>109</v>
      </c>
      <c r="B291" t="s">
        <v>503</v>
      </c>
      <c r="C291" s="13" t="s">
        <v>45</v>
      </c>
      <c r="D291" t="s">
        <v>1713</v>
      </c>
      <c r="E291" t="s">
        <v>284</v>
      </c>
    </row>
    <row r="292" spans="1:5">
      <c r="A292" t="s">
        <v>109</v>
      </c>
      <c r="B292" t="s">
        <v>503</v>
      </c>
      <c r="C292" s="13" t="s">
        <v>46</v>
      </c>
      <c r="D292" t="s">
        <v>1722</v>
      </c>
      <c r="E292" t="s">
        <v>285</v>
      </c>
    </row>
    <row r="293" spans="1:5">
      <c r="A293" t="s">
        <v>109</v>
      </c>
      <c r="B293" t="s">
        <v>503</v>
      </c>
      <c r="C293" s="13" t="s">
        <v>47</v>
      </c>
      <c r="D293" t="s">
        <v>1723</v>
      </c>
      <c r="E293" t="s">
        <v>286</v>
      </c>
    </row>
    <row r="294" spans="1:5">
      <c r="A294" t="s">
        <v>109</v>
      </c>
      <c r="B294" t="s">
        <v>503</v>
      </c>
      <c r="C294" s="13" t="s">
        <v>48</v>
      </c>
      <c r="D294" t="s">
        <v>1724</v>
      </c>
      <c r="E294" t="s">
        <v>287</v>
      </c>
    </row>
    <row r="295" spans="1:5">
      <c r="A295" t="s">
        <v>109</v>
      </c>
      <c r="B295" t="s">
        <v>503</v>
      </c>
      <c r="C295" s="13" t="s">
        <v>49</v>
      </c>
      <c r="D295" t="s">
        <v>1725</v>
      </c>
      <c r="E295" t="s">
        <v>288</v>
      </c>
    </row>
    <row r="296" spans="1:5">
      <c r="A296" t="s">
        <v>109</v>
      </c>
      <c r="B296" t="s">
        <v>765</v>
      </c>
      <c r="C296" s="13" t="s">
        <v>44</v>
      </c>
      <c r="D296" t="s">
        <v>1721</v>
      </c>
      <c r="E296" t="s">
        <v>325</v>
      </c>
    </row>
    <row r="297" spans="1:5">
      <c r="A297" t="s">
        <v>109</v>
      </c>
      <c r="B297" t="s">
        <v>765</v>
      </c>
      <c r="C297" s="13" t="s">
        <v>45</v>
      </c>
      <c r="D297" t="s">
        <v>1713</v>
      </c>
      <c r="E297" t="s">
        <v>326</v>
      </c>
    </row>
    <row r="298" spans="1:5">
      <c r="A298" t="s">
        <v>109</v>
      </c>
      <c r="B298" t="s">
        <v>765</v>
      </c>
      <c r="C298" s="13" t="s">
        <v>46</v>
      </c>
      <c r="D298" t="s">
        <v>1722</v>
      </c>
      <c r="E298" t="s">
        <v>327</v>
      </c>
    </row>
    <row r="299" spans="1:5">
      <c r="A299" t="s">
        <v>109</v>
      </c>
      <c r="B299" t="s">
        <v>765</v>
      </c>
      <c r="C299" s="13" t="s">
        <v>47</v>
      </c>
      <c r="D299" t="s">
        <v>1723</v>
      </c>
      <c r="E299" t="s">
        <v>328</v>
      </c>
    </row>
    <row r="300" spans="1:5">
      <c r="A300" t="s">
        <v>109</v>
      </c>
      <c r="B300" t="s">
        <v>765</v>
      </c>
      <c r="C300" s="13" t="s">
        <v>48</v>
      </c>
      <c r="D300" t="s">
        <v>1724</v>
      </c>
      <c r="E300" t="s">
        <v>329</v>
      </c>
    </row>
    <row r="301" spans="1:5">
      <c r="A301" t="s">
        <v>109</v>
      </c>
      <c r="B301" t="s">
        <v>765</v>
      </c>
      <c r="C301" s="13" t="s">
        <v>49</v>
      </c>
      <c r="D301" t="s">
        <v>1725</v>
      </c>
      <c r="E301" t="s">
        <v>330</v>
      </c>
    </row>
    <row r="302" spans="1:5">
      <c r="A302" t="s">
        <v>109</v>
      </c>
      <c r="B302" t="s">
        <v>766</v>
      </c>
      <c r="C302" s="13" t="s">
        <v>44</v>
      </c>
      <c r="D302" t="s">
        <v>1721</v>
      </c>
      <c r="E302" t="s">
        <v>341</v>
      </c>
    </row>
    <row r="303" spans="1:5">
      <c r="A303" t="s">
        <v>109</v>
      </c>
      <c r="B303" t="s">
        <v>766</v>
      </c>
      <c r="C303" s="13" t="s">
        <v>45</v>
      </c>
      <c r="D303" t="s">
        <v>1713</v>
      </c>
      <c r="E303" t="s">
        <v>342</v>
      </c>
    </row>
    <row r="304" spans="1:5">
      <c r="A304" t="s">
        <v>109</v>
      </c>
      <c r="B304" t="s">
        <v>766</v>
      </c>
      <c r="C304" s="13" t="s">
        <v>46</v>
      </c>
      <c r="D304" t="s">
        <v>1722</v>
      </c>
      <c r="E304" t="s">
        <v>343</v>
      </c>
    </row>
    <row r="305" spans="1:6">
      <c r="A305" t="s">
        <v>109</v>
      </c>
      <c r="B305" t="s">
        <v>766</v>
      </c>
      <c r="C305" s="13" t="s">
        <v>47</v>
      </c>
      <c r="D305" t="s">
        <v>1723</v>
      </c>
      <c r="E305" t="s">
        <v>344</v>
      </c>
    </row>
    <row r="306" spans="1:6">
      <c r="A306" t="s">
        <v>109</v>
      </c>
      <c r="B306" t="s">
        <v>766</v>
      </c>
      <c r="C306" s="13" t="s">
        <v>48</v>
      </c>
      <c r="D306" t="s">
        <v>1724</v>
      </c>
      <c r="E306" t="s">
        <v>345</v>
      </c>
    </row>
    <row r="307" spans="1:6">
      <c r="A307" t="s">
        <v>109</v>
      </c>
      <c r="B307" t="s">
        <v>766</v>
      </c>
      <c r="C307" s="13" t="s">
        <v>49</v>
      </c>
      <c r="D307" t="s">
        <v>1725</v>
      </c>
      <c r="E307" t="s">
        <v>346</v>
      </c>
    </row>
    <row r="308" spans="1:6">
      <c r="A308" t="s">
        <v>109</v>
      </c>
      <c r="B308" t="s">
        <v>766</v>
      </c>
      <c r="C308" s="13" t="s">
        <v>257</v>
      </c>
      <c r="D308" t="s">
        <v>1730</v>
      </c>
      <c r="E308" t="s">
        <v>347</v>
      </c>
    </row>
    <row r="309" spans="1:6">
      <c r="A309" t="s">
        <v>109</v>
      </c>
      <c r="B309" t="s">
        <v>766</v>
      </c>
      <c r="C309" s="13" t="s">
        <v>260</v>
      </c>
      <c r="D309" t="s">
        <v>1728</v>
      </c>
      <c r="E309" t="s">
        <v>348</v>
      </c>
    </row>
    <row r="310" spans="1:6">
      <c r="A310" t="s">
        <v>109</v>
      </c>
      <c r="B310" t="s">
        <v>767</v>
      </c>
      <c r="C310" s="13" t="s">
        <v>49</v>
      </c>
      <c r="D310" t="s">
        <v>1726</v>
      </c>
      <c r="E310" t="s">
        <v>105</v>
      </c>
      <c r="F310" s="13"/>
    </row>
    <row r="311" spans="1:6">
      <c r="A311" t="s">
        <v>109</v>
      </c>
      <c r="B311" t="s">
        <v>768</v>
      </c>
      <c r="C311" s="13" t="s">
        <v>44</v>
      </c>
      <c r="D311" t="s">
        <v>1721</v>
      </c>
      <c r="E311" t="s">
        <v>293</v>
      </c>
    </row>
    <row r="312" spans="1:6">
      <c r="A312" t="s">
        <v>109</v>
      </c>
      <c r="B312" t="s">
        <v>768</v>
      </c>
      <c r="C312" s="13" t="s">
        <v>45</v>
      </c>
      <c r="D312" t="s">
        <v>1713</v>
      </c>
      <c r="E312" t="s">
        <v>294</v>
      </c>
    </row>
    <row r="313" spans="1:6">
      <c r="A313" t="s">
        <v>109</v>
      </c>
      <c r="B313" t="s">
        <v>768</v>
      </c>
      <c r="C313" s="13" t="s">
        <v>46</v>
      </c>
      <c r="D313" t="s">
        <v>1722</v>
      </c>
      <c r="E313" t="s">
        <v>296</v>
      </c>
    </row>
    <row r="314" spans="1:6">
      <c r="A314" t="s">
        <v>109</v>
      </c>
      <c r="B314" t="s">
        <v>768</v>
      </c>
      <c r="C314" s="13" t="s">
        <v>47</v>
      </c>
      <c r="D314" t="s">
        <v>1723</v>
      </c>
      <c r="E314" t="s">
        <v>297</v>
      </c>
    </row>
    <row r="315" spans="1:6">
      <c r="A315" t="s">
        <v>109</v>
      </c>
      <c r="B315" t="s">
        <v>768</v>
      </c>
      <c r="C315" s="13" t="s">
        <v>48</v>
      </c>
      <c r="D315" t="s">
        <v>1724</v>
      </c>
      <c r="E315" t="s">
        <v>298</v>
      </c>
    </row>
    <row r="316" spans="1:6">
      <c r="A316" t="s">
        <v>109</v>
      </c>
      <c r="B316" t="s">
        <v>768</v>
      </c>
      <c r="C316" s="13" t="s">
        <v>49</v>
      </c>
      <c r="D316" t="s">
        <v>1725</v>
      </c>
      <c r="E316" t="s">
        <v>299</v>
      </c>
    </row>
    <row r="317" spans="1:6">
      <c r="A317" t="s">
        <v>109</v>
      </c>
      <c r="B317" t="s">
        <v>768</v>
      </c>
      <c r="C317" s="13" t="s">
        <v>257</v>
      </c>
      <c r="D317" t="s">
        <v>1729</v>
      </c>
      <c r="E317" t="s">
        <v>295</v>
      </c>
    </row>
    <row r="318" spans="1:6">
      <c r="A318" t="s">
        <v>109</v>
      </c>
      <c r="B318" t="s">
        <v>768</v>
      </c>
      <c r="C318" s="13" t="s">
        <v>260</v>
      </c>
      <c r="D318" t="s">
        <v>1731</v>
      </c>
      <c r="E318" t="s">
        <v>357</v>
      </c>
    </row>
    <row r="319" spans="1:6">
      <c r="A319" t="s">
        <v>109</v>
      </c>
      <c r="B319" t="s">
        <v>769</v>
      </c>
      <c r="C319" s="13" t="s">
        <v>49</v>
      </c>
      <c r="D319" t="s">
        <v>1726</v>
      </c>
      <c r="E319" t="s">
        <v>351</v>
      </c>
    </row>
    <row r="320" spans="1:6">
      <c r="A320" t="s">
        <v>109</v>
      </c>
      <c r="B320" t="s">
        <v>771</v>
      </c>
      <c r="C320" s="13" t="s">
        <v>44</v>
      </c>
      <c r="D320" t="s">
        <v>1721</v>
      </c>
      <c r="E320" t="s">
        <v>293</v>
      </c>
    </row>
    <row r="321" spans="1:5">
      <c r="A321" t="s">
        <v>109</v>
      </c>
      <c r="B321" t="s">
        <v>771</v>
      </c>
      <c r="C321" s="13" t="s">
        <v>45</v>
      </c>
      <c r="D321" t="s">
        <v>1713</v>
      </c>
      <c r="E321" t="s">
        <v>294</v>
      </c>
    </row>
    <row r="322" spans="1:5">
      <c r="A322" t="s">
        <v>109</v>
      </c>
      <c r="B322" t="s">
        <v>771</v>
      </c>
      <c r="C322" s="13" t="s">
        <v>46</v>
      </c>
      <c r="D322" t="s">
        <v>1722</v>
      </c>
      <c r="E322" t="s">
        <v>296</v>
      </c>
    </row>
    <row r="323" spans="1:5">
      <c r="A323" t="s">
        <v>109</v>
      </c>
      <c r="B323" t="s">
        <v>771</v>
      </c>
      <c r="C323" s="13" t="s">
        <v>47</v>
      </c>
      <c r="D323" t="s">
        <v>1723</v>
      </c>
      <c r="E323" t="s">
        <v>297</v>
      </c>
    </row>
    <row r="324" spans="1:5">
      <c r="A324" t="s">
        <v>109</v>
      </c>
      <c r="B324" t="s">
        <v>771</v>
      </c>
      <c r="C324" s="13" t="s">
        <v>48</v>
      </c>
      <c r="D324" t="s">
        <v>1724</v>
      </c>
      <c r="E324" t="s">
        <v>298</v>
      </c>
    </row>
    <row r="325" spans="1:5">
      <c r="A325" t="s">
        <v>109</v>
      </c>
      <c r="B325" t="s">
        <v>771</v>
      </c>
      <c r="C325" s="13" t="s">
        <v>49</v>
      </c>
      <c r="D325" t="s">
        <v>1725</v>
      </c>
      <c r="E325" t="s">
        <v>299</v>
      </c>
    </row>
    <row r="326" spans="1:5">
      <c r="A326" t="s">
        <v>109</v>
      </c>
      <c r="B326" t="s">
        <v>771</v>
      </c>
      <c r="C326" s="13" t="s">
        <v>257</v>
      </c>
      <c r="D326" t="s">
        <v>1729</v>
      </c>
      <c r="E326" t="s">
        <v>295</v>
      </c>
    </row>
    <row r="327" spans="1:5">
      <c r="A327" t="s">
        <v>109</v>
      </c>
      <c r="B327" t="s">
        <v>771</v>
      </c>
      <c r="C327" s="13" t="s">
        <v>260</v>
      </c>
      <c r="D327" t="s">
        <v>1731</v>
      </c>
      <c r="E327" t="s">
        <v>357</v>
      </c>
    </row>
    <row r="328" spans="1:5">
      <c r="A328" t="s">
        <v>109</v>
      </c>
      <c r="B328" t="s">
        <v>774</v>
      </c>
      <c r="C328" s="13" t="s">
        <v>49</v>
      </c>
      <c r="D328" t="s">
        <v>1728</v>
      </c>
      <c r="E328" t="s">
        <v>53</v>
      </c>
    </row>
    <row r="329" spans="1:5">
      <c r="A329" t="s">
        <v>110</v>
      </c>
      <c r="B329" s="13" t="s">
        <v>852</v>
      </c>
      <c r="C329" s="13" t="s">
        <v>49</v>
      </c>
      <c r="D329" t="s">
        <v>1725</v>
      </c>
      <c r="E329" t="s">
        <v>302</v>
      </c>
    </row>
    <row r="330" spans="1:5">
      <c r="A330" t="s">
        <v>110</v>
      </c>
      <c r="B330" s="13" t="s">
        <v>852</v>
      </c>
      <c r="C330" s="13" t="s">
        <v>257</v>
      </c>
      <c r="D330" t="s">
        <v>1732</v>
      </c>
      <c r="E330" t="s">
        <v>303</v>
      </c>
    </row>
    <row r="331" spans="1:5">
      <c r="A331" t="s">
        <v>110</v>
      </c>
      <c r="B331" s="13" t="s">
        <v>754</v>
      </c>
      <c r="C331" s="13" t="s">
        <v>49</v>
      </c>
      <c r="D331" t="s">
        <v>1725</v>
      </c>
      <c r="E331" t="s">
        <v>358</v>
      </c>
    </row>
    <row r="332" spans="1:5">
      <c r="A332" t="s">
        <v>110</v>
      </c>
      <c r="B332" s="13" t="s">
        <v>754</v>
      </c>
      <c r="C332" s="13" t="s">
        <v>257</v>
      </c>
      <c r="D332" t="s">
        <v>1732</v>
      </c>
      <c r="E332" t="s">
        <v>359</v>
      </c>
    </row>
    <row r="333" spans="1:5">
      <c r="A333" t="s">
        <v>110</v>
      </c>
      <c r="B333" s="13" t="s">
        <v>1009</v>
      </c>
      <c r="C333" s="13" t="s">
        <v>44</v>
      </c>
      <c r="D333" t="s">
        <v>1709</v>
      </c>
      <c r="E333" t="s">
        <v>1047</v>
      </c>
    </row>
    <row r="334" spans="1:5">
      <c r="A334" t="s">
        <v>110</v>
      </c>
      <c r="B334" s="13" t="s">
        <v>1009</v>
      </c>
      <c r="C334" s="13" t="s">
        <v>45</v>
      </c>
      <c r="D334" t="s">
        <v>1710</v>
      </c>
      <c r="E334" t="s">
        <v>1048</v>
      </c>
    </row>
    <row r="335" spans="1:5">
      <c r="A335" t="s">
        <v>110</v>
      </c>
      <c r="B335" s="13" t="s">
        <v>1009</v>
      </c>
      <c r="C335" s="13" t="s">
        <v>46</v>
      </c>
      <c r="D335" t="s">
        <v>1708</v>
      </c>
      <c r="E335" t="s">
        <v>1049</v>
      </c>
    </row>
    <row r="336" spans="1:5">
      <c r="A336" t="s">
        <v>110</v>
      </c>
      <c r="B336" s="13" t="s">
        <v>1009</v>
      </c>
      <c r="C336" s="13" t="s">
        <v>47</v>
      </c>
      <c r="D336" t="s">
        <v>1134</v>
      </c>
      <c r="E336" t="s">
        <v>2162</v>
      </c>
    </row>
    <row r="337" spans="1:5">
      <c r="A337" t="s">
        <v>110</v>
      </c>
      <c r="B337" s="13" t="s">
        <v>1010</v>
      </c>
      <c r="C337" s="13" t="s">
        <v>44</v>
      </c>
      <c r="D337" t="s">
        <v>1709</v>
      </c>
      <c r="E337" t="s">
        <v>1047</v>
      </c>
    </row>
    <row r="338" spans="1:5">
      <c r="A338" t="s">
        <v>110</v>
      </c>
      <c r="B338" s="13" t="s">
        <v>1010</v>
      </c>
      <c r="C338" s="13" t="s">
        <v>45</v>
      </c>
      <c r="D338" t="s">
        <v>1710</v>
      </c>
      <c r="E338" t="s">
        <v>1048</v>
      </c>
    </row>
    <row r="339" spans="1:5">
      <c r="A339" t="s">
        <v>110</v>
      </c>
      <c r="B339" s="13" t="s">
        <v>1010</v>
      </c>
      <c r="C339" s="13" t="s">
        <v>46</v>
      </c>
      <c r="D339" t="s">
        <v>1708</v>
      </c>
      <c r="E339" t="s">
        <v>1049</v>
      </c>
    </row>
    <row r="340" spans="1:5">
      <c r="A340" t="s">
        <v>110</v>
      </c>
      <c r="B340" s="13" t="s">
        <v>1011</v>
      </c>
      <c r="C340" s="13" t="s">
        <v>44</v>
      </c>
      <c r="D340" t="s">
        <v>1709</v>
      </c>
      <c r="E340" t="s">
        <v>1050</v>
      </c>
    </row>
    <row r="341" spans="1:5">
      <c r="A341" t="s">
        <v>110</v>
      </c>
      <c r="B341" s="13" t="s">
        <v>1011</v>
      </c>
      <c r="C341" s="13" t="s">
        <v>45</v>
      </c>
      <c r="D341" t="s">
        <v>1710</v>
      </c>
      <c r="E341" t="s">
        <v>1051</v>
      </c>
    </row>
    <row r="342" spans="1:5">
      <c r="A342" t="s">
        <v>110</v>
      </c>
      <c r="B342" s="13" t="s">
        <v>1011</v>
      </c>
      <c r="C342" s="13" t="s">
        <v>46</v>
      </c>
      <c r="D342" t="s">
        <v>1708</v>
      </c>
      <c r="E342" t="s">
        <v>1052</v>
      </c>
    </row>
    <row r="343" spans="1:5">
      <c r="A343" s="92" t="s">
        <v>1057</v>
      </c>
      <c r="B343" s="89"/>
      <c r="C343" s="89"/>
      <c r="D343" s="89"/>
      <c r="E343" s="89"/>
    </row>
  </sheetData>
  <mergeCells count="3">
    <mergeCell ref="E2:F2"/>
    <mergeCell ref="G2:H2"/>
    <mergeCell ref="I2:J2"/>
  </mergeCells>
  <phoneticPr fontId="5" type="noConversion"/>
  <conditionalFormatting sqref="G151">
    <cfRule type="expression" dxfId="74" priority="5">
      <formula>IF($A229=$A228,TRUE,FALSE)</formula>
    </cfRule>
    <cfRule type="expression" dxfId="73" priority="6">
      <formula>IF($A229=#REF!,TRUE,FALSE)</formula>
    </cfRule>
  </conditionalFormatting>
  <conditionalFormatting sqref="G152">
    <cfRule type="expression" dxfId="72" priority="3">
      <formula>IF($A173=#REF!,TRUE,FALSE)</formula>
    </cfRule>
    <cfRule type="expression" dxfId="71" priority="4">
      <formula>IF($A173=$A172,TRUE,FALSE)</formula>
    </cfRule>
  </conditionalFormatting>
  <conditionalFormatting sqref="M142:M143">
    <cfRule type="expression" dxfId="70" priority="16">
      <formula>IF($A155=$A154,TRUE,FALSE)</formula>
    </cfRule>
  </conditionalFormatting>
  <conditionalFormatting sqref="M143">
    <cfRule type="expression" dxfId="69" priority="17">
      <formula>IF($A156=#REF!,TRUE,FALSE)</formula>
    </cfRule>
  </conditionalFormatting>
  <conditionalFormatting sqref="M144">
    <cfRule type="expression" dxfId="68" priority="14">
      <formula>IF($A222=$A221,TRUE,FALSE)</formula>
    </cfRule>
    <cfRule type="expression" dxfId="67" priority="15">
      <formula>IF($A222=#REF!,TRUE,FALSE)</formula>
    </cfRule>
  </conditionalFormatting>
  <conditionalFormatting sqref="M145">
    <cfRule type="expression" dxfId="66" priority="12">
      <formula>IF($A162=$A161,TRUE,FALSE)</formula>
    </cfRule>
    <cfRule type="expression" dxfId="65" priority="13">
      <formula>IF($A162=#REF!,TRUE,FALSE)</formula>
    </cfRule>
  </conditionalFormatting>
  <conditionalFormatting sqref="M146">
    <cfRule type="expression" dxfId="64" priority="10">
      <formula>IF($A155=$A154,TRUE,FALSE)</formula>
    </cfRule>
    <cfRule type="expression" dxfId="63" priority="11">
      <formula>IF($A155=#REF!,TRUE,FALSE)</formula>
    </cfRule>
  </conditionalFormatting>
  <conditionalFormatting sqref="M147">
    <cfRule type="expression" dxfId="62" priority="8">
      <formula>IF($A159=$A157,TRUE,FALSE)</formula>
    </cfRule>
  </conditionalFormatting>
  <conditionalFormatting sqref="M147:M148">
    <cfRule type="expression" dxfId="61" priority="7">
      <formula>IF($A159=#REF!,TRUE,FALSE)</formula>
    </cfRule>
  </conditionalFormatting>
  <conditionalFormatting sqref="M148">
    <cfRule type="expression" dxfId="60" priority="9">
      <formula>IF($A160=$A159,TRUE,FALSE)</formula>
    </cfRule>
  </conditionalFormatting>
  <conditionalFormatting sqref="M151:M152">
    <cfRule type="expression" dxfId="59" priority="1">
      <formula>IF($A98=$A97,TRUE,FALSE)</formula>
    </cfRule>
  </conditionalFormatting>
  <conditionalFormatting sqref="M162:M163 P164">
    <cfRule type="expression" dxfId="58" priority="85">
      <formula>IF($A175=$A174,TRUE,FALSE)</formula>
    </cfRule>
  </conditionalFormatting>
  <conditionalFormatting sqref="M163 P164 P207">
    <cfRule type="expression" dxfId="57" priority="87">
      <formula>IF($A176=#REF!,TRUE,FALSE)</formula>
    </cfRule>
  </conditionalFormatting>
  <conditionalFormatting sqref="M164:M168 M200">
    <cfRule type="expression" dxfId="56" priority="89">
      <formula>IF($A178=$A177,TRUE,FALSE)</formula>
    </cfRule>
    <cfRule type="expression" dxfId="55" priority="92">
      <formula>IF($A178=#REF!,TRUE,FALSE)</formula>
    </cfRule>
  </conditionalFormatting>
  <conditionalFormatting sqref="M169:M171 M204 P209">
    <cfRule type="expression" dxfId="54" priority="94">
      <formula>IF($A184=$A183,TRUE,FALSE)</formula>
    </cfRule>
    <cfRule type="expression" dxfId="53" priority="97">
      <formula>IF($A184=#REF!,TRUE,FALSE)</formula>
    </cfRule>
  </conditionalFormatting>
  <conditionalFormatting sqref="M172:M176 P211">
    <cfRule type="expression" dxfId="52" priority="99">
      <formula>IF($A191=$A190,TRUE,FALSE)</formula>
    </cfRule>
  </conditionalFormatting>
  <conditionalFormatting sqref="M172:M176">
    <cfRule type="expression" dxfId="51" priority="101">
      <formula>IF($A191=#REF!,TRUE,FALSE)</formula>
    </cfRule>
  </conditionalFormatting>
  <conditionalFormatting sqref="M179:M180">
    <cfRule type="expression" dxfId="50" priority="70">
      <formula>IF($A162=$A161,TRUE,FALSE)</formula>
    </cfRule>
  </conditionalFormatting>
  <conditionalFormatting sqref="M187:M188">
    <cfRule type="expression" dxfId="49" priority="145">
      <formula>IF($A228=#REF!,TRUE,FALSE)</formula>
    </cfRule>
    <cfRule type="expression" dxfId="48" priority="143">
      <formula>IF($A228=$A227,TRUE,FALSE)</formula>
    </cfRule>
  </conditionalFormatting>
  <conditionalFormatting sqref="M189:M190 P191 M194">
    <cfRule type="expression" dxfId="47" priority="180">
      <formula>IF($A240=#REF!,TRUE,FALSE)</formula>
    </cfRule>
  </conditionalFormatting>
  <conditionalFormatting sqref="M191:M192">
    <cfRule type="expression" dxfId="46" priority="182">
      <formula>IF($A243=#REF!,TRUE,FALSE)</formula>
    </cfRule>
  </conditionalFormatting>
  <conditionalFormatting sqref="M193">
    <cfRule type="expression" dxfId="45" priority="18">
      <formula>IF($A140=$A139,TRUE,FALSE)</formula>
    </cfRule>
  </conditionalFormatting>
  <conditionalFormatting sqref="M196:M199 P200:P201 M202">
    <cfRule type="expression" dxfId="44" priority="117">
      <formula>IF($A205=$A204,TRUE,FALSE)</formula>
    </cfRule>
    <cfRule type="expression" dxfId="43" priority="120">
      <formula>IF($A205=#REF!,TRUE,FALSE)</formula>
    </cfRule>
  </conditionalFormatting>
  <conditionalFormatting sqref="M201 P204">
    <cfRule type="expression" dxfId="42" priority="122">
      <formula>IF($A212=$A211,TRUE,FALSE)</formula>
    </cfRule>
    <cfRule type="expression" dxfId="41" priority="124">
      <formula>IF($A212=#REF!,TRUE,FALSE)</formula>
    </cfRule>
  </conditionalFormatting>
  <conditionalFormatting sqref="M203">
    <cfRule type="expression" dxfId="40" priority="125">
      <formula>IF($A213=$A212,TRUE,FALSE)</formula>
    </cfRule>
    <cfRule type="expression" dxfId="39" priority="126">
      <formula>IF($A213=#REF!,TRUE,FALSE)</formula>
    </cfRule>
  </conditionalFormatting>
  <conditionalFormatting sqref="M206">
    <cfRule type="expression" dxfId="38" priority="74">
      <formula>IF($A223=$A221,TRUE,FALSE)</formula>
    </cfRule>
  </conditionalFormatting>
  <conditionalFormatting sqref="M211:M212">
    <cfRule type="expression" dxfId="37" priority="168">
      <formula>IF($A231=$A230,TRUE,FALSE)</formula>
    </cfRule>
    <cfRule type="expression" dxfId="36" priority="169">
      <formula>IF($A231=#REF!,TRUE,FALSE)</formula>
    </cfRule>
  </conditionalFormatting>
  <conditionalFormatting sqref="M213:M215">
    <cfRule type="expression" dxfId="35" priority="159">
      <formula>IF($A247=#REF!,TRUE,FALSE)</formula>
    </cfRule>
  </conditionalFormatting>
  <conditionalFormatting sqref="M216">
    <cfRule type="expression" dxfId="34" priority="19">
      <formula>IF($A216=#REF!,TRUE,FALSE)</formula>
    </cfRule>
  </conditionalFormatting>
  <conditionalFormatting sqref="M219:M220">
    <cfRule type="expression" dxfId="33" priority="77">
      <formula>IF($A166=$A165,TRUE,FALSE)</formula>
    </cfRule>
  </conditionalFormatting>
  <conditionalFormatting sqref="M221:M222">
    <cfRule type="expression" dxfId="32" priority="75">
      <formula>IF($A164=$A163,TRUE,FALSE)</formula>
    </cfRule>
  </conditionalFormatting>
  <conditionalFormatting sqref="M223:M225">
    <cfRule type="expression" dxfId="31" priority="83">
      <formula>IF($A171=$A170,TRUE,FALSE)</formula>
    </cfRule>
  </conditionalFormatting>
  <conditionalFormatting sqref="M224:M225">
    <cfRule type="expression" dxfId="30" priority="82">
      <formula>IF($A172=#REF!,TRUE,FALSE)</formula>
    </cfRule>
  </conditionalFormatting>
  <conditionalFormatting sqref="M229:M230">
    <cfRule type="expression" dxfId="29" priority="79">
      <formula>IF($A168=$A167,TRUE,FALSE)</formula>
    </cfRule>
  </conditionalFormatting>
  <conditionalFormatting sqref="P159:P160">
    <cfRule type="expression" dxfId="28" priority="155">
      <formula>IF($A237=#REF!,TRUE,FALSE)</formula>
    </cfRule>
    <cfRule type="expression" dxfId="27" priority="153">
      <formula>IF($A237=$A236,TRUE,FALSE)</formula>
    </cfRule>
  </conditionalFormatting>
  <conditionalFormatting sqref="P162 P205:P206">
    <cfRule type="expression" dxfId="26" priority="110">
      <formula>IF($A174=#REF!,TRUE,FALSE)</formula>
    </cfRule>
  </conditionalFormatting>
  <conditionalFormatting sqref="P168">
    <cfRule type="expression" dxfId="25" priority="133">
      <formula>IF($A189=$A188,TRUE,FALSE)</formula>
    </cfRule>
    <cfRule type="expression" dxfId="24" priority="113">
      <formula>IF($A189=#REF!,TRUE,FALSE)</formula>
    </cfRule>
  </conditionalFormatting>
  <conditionalFormatting sqref="P169">
    <cfRule type="expression" dxfId="23" priority="106">
      <formula>IF($A183=$A182,TRUE,FALSE)</formula>
    </cfRule>
    <cfRule type="expression" dxfId="22" priority="140">
      <formula>IF($A183=#REF!,TRUE,FALSE)</formula>
    </cfRule>
  </conditionalFormatting>
  <conditionalFormatting sqref="P170:P171 M181:M186 M206 M208:M210">
    <cfRule type="expression" dxfId="21" priority="105">
      <formula>IF($A187=#REF!,TRUE,FALSE)</formula>
    </cfRule>
  </conditionalFormatting>
  <conditionalFormatting sqref="P170:P171 M181:M186 M208:M210">
    <cfRule type="expression" dxfId="20" priority="103">
      <formula>IF($A187=$A186,TRUE,FALSE)</formula>
    </cfRule>
  </conditionalFormatting>
  <conditionalFormatting sqref="P172">
    <cfRule type="expression" dxfId="19" priority="111">
      <formula>IF($A190=$A189,TRUE,FALSE)</formula>
    </cfRule>
  </conditionalFormatting>
  <conditionalFormatting sqref="P173">
    <cfRule type="expression" dxfId="18" priority="135">
      <formula>IF($A196=$A195,TRUE,FALSE)</formula>
    </cfRule>
    <cfRule type="expression" dxfId="17" priority="137">
      <formula>IF($A196=#REF!,TRUE,FALSE)</formula>
    </cfRule>
  </conditionalFormatting>
  <conditionalFormatting sqref="P181 M205">
    <cfRule type="expression" dxfId="16" priority="115">
      <formula>IF($A197=#REF!,TRUE,FALSE)</formula>
    </cfRule>
    <cfRule type="expression" dxfId="15" priority="114">
      <formula>IF($A197=$A196,TRUE,FALSE)</formula>
    </cfRule>
  </conditionalFormatting>
  <conditionalFormatting sqref="P187">
    <cfRule type="expression" dxfId="14" priority="146">
      <formula>IF($A227=$A226,TRUE,FALSE)</formula>
    </cfRule>
    <cfRule type="expression" dxfId="13" priority="147">
      <formula>IF($A227=#REF!,TRUE,FALSE)</formula>
    </cfRule>
  </conditionalFormatting>
  <conditionalFormatting sqref="P189">
    <cfRule type="expression" dxfId="12" priority="21">
      <formula>IF($A239=$A238,TRUE,FALSE)</formula>
    </cfRule>
    <cfRule type="expression" dxfId="11" priority="179">
      <formula>IF($A239=#REF!,TRUE,FALSE)</formula>
    </cfRule>
  </conditionalFormatting>
  <conditionalFormatting sqref="P196 M226:M228">
    <cfRule type="expression" dxfId="10" priority="129">
      <formula>IF($A204=#REF!,TRUE,FALSE)</formula>
    </cfRule>
    <cfRule type="expression" dxfId="9" priority="127">
      <formula>IF($A204=$A203,TRUE,FALSE)</formula>
    </cfRule>
  </conditionalFormatting>
  <conditionalFormatting sqref="P205">
    <cfRule type="expression" dxfId="8" priority="176">
      <formula>IF($A217=$A215,TRUE,FALSE)</formula>
    </cfRule>
  </conditionalFormatting>
  <conditionalFormatting sqref="P206">
    <cfRule type="expression" dxfId="7" priority="177">
      <formula>IF($A218=$A217,TRUE,FALSE)</formula>
    </cfRule>
  </conditionalFormatting>
  <conditionalFormatting sqref="P207">
    <cfRule type="expression" dxfId="6" priority="141">
      <formula>IF($A220=$A219,TRUE,FALSE)</formula>
    </cfRule>
  </conditionalFormatting>
  <conditionalFormatting sqref="P211">
    <cfRule type="expression" dxfId="5" priority="149">
      <formula>IF($A230=#REF!,TRUE,FALSE)</formula>
    </cfRule>
  </conditionalFormatting>
  <conditionalFormatting sqref="P213">
    <cfRule type="expression" dxfId="4" priority="157">
      <formula>IF($A246=#REF!,TRUE,FALSE)</formula>
    </cfRule>
  </conditionalFormatting>
  <conditionalFormatting sqref="P214">
    <cfRule type="expression" dxfId="3" priority="161">
      <formula>IF($A251=#REF!,TRUE,FALSE)</formula>
    </cfRule>
  </conditionalFormatting>
  <conditionalFormatting sqref="P226">
    <cfRule type="expression" dxfId="2" priority="150">
      <formula>IF($A233=$A232,TRUE,FALSE)</formula>
    </cfRule>
    <cfRule type="expression" dxfId="1" priority="151">
      <formula>IF($A233=#REF!,TRUE,FALSE)</formula>
    </cfRule>
  </conditionalFormatting>
  <conditionalFormatting sqref="P250 P252">
    <cfRule type="expression" dxfId="0" priority="20">
      <formula>IF($A250=#REF!,TRUE,FALSE)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EEE31-0F5B-4E49-9B73-B6BA3C722CD8}">
  <sheetPr codeName="Feuil61"/>
  <dimension ref="A1:M201"/>
  <sheetViews>
    <sheetView zoomScale="130" zoomScaleNormal="13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N12" sqref="N12"/>
    </sheetView>
  </sheetViews>
  <sheetFormatPr baseColWidth="10" defaultColWidth="11.5703125" defaultRowHeight="15"/>
  <cols>
    <col min="1" max="1" width="21.140625" style="68" bestFit="1" customWidth="1"/>
    <col min="2" max="2" width="62.28515625" bestFit="1" customWidth="1"/>
    <col min="3" max="3" width="38.5703125" style="116" customWidth="1"/>
    <col min="4" max="9" width="11.42578125" customWidth="1"/>
    <col min="10" max="10" width="12.5703125" bestFit="1" customWidth="1"/>
    <col min="11" max="11" width="13.140625" bestFit="1" customWidth="1"/>
  </cols>
  <sheetData>
    <row r="1" spans="1:13">
      <c r="J1" s="126" t="s">
        <v>2363</v>
      </c>
      <c r="K1" s="180" t="s">
        <v>2365</v>
      </c>
      <c r="L1" s="180"/>
    </row>
    <row r="2" spans="1:13">
      <c r="A2" s="58" t="s">
        <v>743</v>
      </c>
      <c r="B2" s="59" t="s">
        <v>739</v>
      </c>
      <c r="C2" s="117" t="s">
        <v>740</v>
      </c>
      <c r="D2" s="59" t="s">
        <v>37</v>
      </c>
      <c r="E2" s="59" t="s">
        <v>734</v>
      </c>
      <c r="F2" s="59" t="s">
        <v>735</v>
      </c>
      <c r="G2" s="59" t="s">
        <v>736</v>
      </c>
      <c r="H2" s="59" t="s">
        <v>737</v>
      </c>
      <c r="I2" s="59" t="s">
        <v>738</v>
      </c>
      <c r="J2" s="59" t="s">
        <v>850</v>
      </c>
      <c r="K2" s="59" t="s">
        <v>850</v>
      </c>
      <c r="L2" s="59" t="s">
        <v>2366</v>
      </c>
      <c r="M2" s="125" t="s">
        <v>2364</v>
      </c>
    </row>
    <row r="3" spans="1:13">
      <c r="A3" s="121" t="s">
        <v>775</v>
      </c>
      <c r="B3" s="119" t="s">
        <v>745</v>
      </c>
      <c r="C3" s="119" t="s">
        <v>1838</v>
      </c>
      <c r="D3" t="s">
        <v>733</v>
      </c>
      <c r="E3" s="13" t="s">
        <v>754</v>
      </c>
      <c r="F3" s="13" t="s">
        <v>475</v>
      </c>
      <c r="G3" t="s">
        <v>19</v>
      </c>
      <c r="H3" t="s">
        <v>469</v>
      </c>
      <c r="I3" s="13" t="s">
        <v>49</v>
      </c>
      <c r="J3" s="53">
        <v>7629.03</v>
      </c>
      <c r="K3">
        <v>8010.0311111111114</v>
      </c>
      <c r="L3" s="124">
        <f t="shared" ref="L3:L66" si="0">(K3-J3)/J3</f>
        <v>4.9940963806815765E-2</v>
      </c>
      <c r="M3">
        <v>8010.0311111111114</v>
      </c>
    </row>
    <row r="4" spans="1:13">
      <c r="A4" s="121" t="s">
        <v>776</v>
      </c>
      <c r="B4" s="119" t="s">
        <v>1839</v>
      </c>
      <c r="C4" s="119" t="s">
        <v>1840</v>
      </c>
      <c r="D4" t="s">
        <v>733</v>
      </c>
      <c r="E4" s="13" t="s">
        <v>751</v>
      </c>
      <c r="F4" s="13" t="s">
        <v>465</v>
      </c>
      <c r="G4" t="s">
        <v>19</v>
      </c>
      <c r="H4" t="s">
        <v>469</v>
      </c>
      <c r="I4" s="13" t="s">
        <v>49</v>
      </c>
      <c r="J4" s="53">
        <v>13208.33</v>
      </c>
      <c r="K4">
        <v>13208.328000000001</v>
      </c>
      <c r="L4" s="124">
        <f t="shared" si="0"/>
        <v>-1.5141959646590177E-7</v>
      </c>
      <c r="M4">
        <v>13208.328000000001</v>
      </c>
    </row>
    <row r="5" spans="1:13">
      <c r="A5" s="121" t="s">
        <v>129</v>
      </c>
      <c r="B5" s="119" t="s">
        <v>1841</v>
      </c>
      <c r="C5" s="119" t="s">
        <v>1842</v>
      </c>
      <c r="D5" t="s">
        <v>851</v>
      </c>
      <c r="E5" s="13" t="s">
        <v>852</v>
      </c>
      <c r="F5" s="13" t="s">
        <v>465</v>
      </c>
      <c r="G5" t="s">
        <v>19</v>
      </c>
      <c r="H5" t="s">
        <v>474</v>
      </c>
      <c r="I5" s="13" t="s">
        <v>49</v>
      </c>
      <c r="J5" s="53">
        <v>14410.44</v>
      </c>
      <c r="K5">
        <v>14410.437333333335</v>
      </c>
      <c r="L5" s="124">
        <f t="shared" si="0"/>
        <v>-1.8505102310484265E-7</v>
      </c>
      <c r="M5">
        <v>14410.437333333335</v>
      </c>
    </row>
    <row r="6" spans="1:13">
      <c r="A6" s="121" t="s">
        <v>870</v>
      </c>
      <c r="B6" s="119" t="s">
        <v>1843</v>
      </c>
      <c r="C6" s="119" t="s">
        <v>1844</v>
      </c>
      <c r="D6" t="s">
        <v>733</v>
      </c>
      <c r="E6" s="13" t="s">
        <v>754</v>
      </c>
      <c r="F6" s="13" t="s">
        <v>466</v>
      </c>
      <c r="G6" t="s">
        <v>19</v>
      </c>
      <c r="H6" t="s">
        <v>469</v>
      </c>
      <c r="I6" s="13" t="s">
        <v>257</v>
      </c>
      <c r="J6" s="53">
        <v>14176.03</v>
      </c>
      <c r="K6">
        <v>14557.031111111111</v>
      </c>
      <c r="L6" s="124">
        <f t="shared" si="0"/>
        <v>2.6876432337622783E-2</v>
      </c>
      <c r="M6">
        <v>14557.031111111111</v>
      </c>
    </row>
    <row r="7" spans="1:13">
      <c r="A7" s="121" t="s">
        <v>130</v>
      </c>
      <c r="B7" s="119" t="s">
        <v>1845</v>
      </c>
      <c r="C7" s="119" t="s">
        <v>1846</v>
      </c>
      <c r="D7" t="s">
        <v>851</v>
      </c>
      <c r="E7" s="13" t="s">
        <v>852</v>
      </c>
      <c r="F7" s="13" t="s">
        <v>466</v>
      </c>
      <c r="G7" t="s">
        <v>19</v>
      </c>
      <c r="H7" t="s">
        <v>474</v>
      </c>
      <c r="I7" s="13" t="s">
        <v>49</v>
      </c>
      <c r="J7">
        <v>15259.44</v>
      </c>
      <c r="K7">
        <v>15259.437333333335</v>
      </c>
      <c r="L7" s="124">
        <f t="shared" si="0"/>
        <v>-1.7475521155369716E-7</v>
      </c>
      <c r="M7">
        <v>15259.437333333335</v>
      </c>
    </row>
    <row r="8" spans="1:13">
      <c r="A8" s="121" t="s">
        <v>777</v>
      </c>
      <c r="B8" s="119" t="s">
        <v>1847</v>
      </c>
      <c r="C8" s="119" t="s">
        <v>1848</v>
      </c>
      <c r="D8" t="s">
        <v>733</v>
      </c>
      <c r="E8" s="13" t="s">
        <v>754</v>
      </c>
      <c r="F8" s="13" t="s">
        <v>466</v>
      </c>
      <c r="G8" t="s">
        <v>19</v>
      </c>
      <c r="H8" t="s">
        <v>469</v>
      </c>
      <c r="I8" s="13" t="s">
        <v>49</v>
      </c>
      <c r="J8">
        <v>14189.03</v>
      </c>
      <c r="K8">
        <v>14570.031111111111</v>
      </c>
      <c r="L8" s="124">
        <f t="shared" si="0"/>
        <v>2.6851808130020919E-2</v>
      </c>
      <c r="M8">
        <v>14570.031111111111</v>
      </c>
    </row>
    <row r="9" spans="1:13">
      <c r="A9" s="121" t="s">
        <v>107</v>
      </c>
      <c r="B9" s="119" t="s">
        <v>1849</v>
      </c>
      <c r="C9" s="119" t="s">
        <v>1850</v>
      </c>
      <c r="D9" t="s">
        <v>757</v>
      </c>
      <c r="E9" s="13" t="s">
        <v>769</v>
      </c>
      <c r="F9" s="13" t="s">
        <v>466</v>
      </c>
      <c r="G9" t="s">
        <v>19</v>
      </c>
      <c r="H9" t="s">
        <v>472</v>
      </c>
      <c r="I9" s="13" t="s">
        <v>49</v>
      </c>
      <c r="J9">
        <v>16840.990000000002</v>
      </c>
      <c r="K9">
        <v>16840.992000000002</v>
      </c>
      <c r="L9" s="124">
        <f t="shared" si="0"/>
        <v>1.1875786402150072E-7</v>
      </c>
      <c r="M9">
        <v>16840.992000000002</v>
      </c>
    </row>
    <row r="10" spans="1:13">
      <c r="A10" s="121" t="s">
        <v>131</v>
      </c>
      <c r="B10" s="119" t="s">
        <v>881</v>
      </c>
      <c r="C10" s="119" t="s">
        <v>1851</v>
      </c>
      <c r="D10" t="s">
        <v>851</v>
      </c>
      <c r="E10" s="13" t="s">
        <v>852</v>
      </c>
      <c r="F10" s="13" t="s">
        <v>466</v>
      </c>
      <c r="G10" t="s">
        <v>36</v>
      </c>
      <c r="H10" t="s">
        <v>474</v>
      </c>
      <c r="I10" s="13" t="s">
        <v>49</v>
      </c>
      <c r="J10">
        <v>29004.44</v>
      </c>
      <c r="K10">
        <v>29004.437333333335</v>
      </c>
      <c r="L10" s="124">
        <f t="shared" si="0"/>
        <v>-9.1939946558939232E-8</v>
      </c>
      <c r="M10">
        <v>29004.437333333335</v>
      </c>
    </row>
    <row r="11" spans="1:13">
      <c r="A11" s="121" t="s">
        <v>778</v>
      </c>
      <c r="B11" s="119" t="s">
        <v>1852</v>
      </c>
      <c r="C11" s="119" t="s">
        <v>1853</v>
      </c>
      <c r="D11" t="s">
        <v>757</v>
      </c>
      <c r="E11" s="13" t="s">
        <v>766</v>
      </c>
      <c r="F11" t="s">
        <v>475</v>
      </c>
      <c r="G11" t="s">
        <v>19</v>
      </c>
      <c r="H11" t="s">
        <v>458</v>
      </c>
      <c r="I11" s="13" t="s">
        <v>46</v>
      </c>
      <c r="J11">
        <v>4166.33</v>
      </c>
      <c r="K11">
        <v>4166.3280000000004</v>
      </c>
      <c r="L11" s="124">
        <f t="shared" si="0"/>
        <v>-4.800387870135008E-7</v>
      </c>
      <c r="M11">
        <v>4166.3280000000004</v>
      </c>
    </row>
    <row r="12" spans="1:13">
      <c r="A12" s="121" t="s">
        <v>779</v>
      </c>
      <c r="B12" s="119" t="s">
        <v>1852</v>
      </c>
      <c r="C12" s="119" t="s">
        <v>1854</v>
      </c>
      <c r="D12" t="s">
        <v>757</v>
      </c>
      <c r="E12" s="13" t="s">
        <v>766</v>
      </c>
      <c r="F12" t="s">
        <v>475</v>
      </c>
      <c r="G12" t="s">
        <v>19</v>
      </c>
      <c r="H12" t="s">
        <v>458</v>
      </c>
      <c r="I12" s="13" t="s">
        <v>49</v>
      </c>
      <c r="J12">
        <v>4166.33</v>
      </c>
      <c r="K12">
        <v>4166.3280000000004</v>
      </c>
      <c r="L12" s="124">
        <f t="shared" si="0"/>
        <v>-4.800387870135008E-7</v>
      </c>
      <c r="M12">
        <v>4166.3280000000004</v>
      </c>
    </row>
    <row r="13" spans="1:13">
      <c r="A13" s="121" t="s">
        <v>780</v>
      </c>
      <c r="B13" s="119" t="s">
        <v>1855</v>
      </c>
      <c r="C13" s="119" t="s">
        <v>1856</v>
      </c>
      <c r="D13" t="s">
        <v>733</v>
      </c>
      <c r="E13" s="13" t="s">
        <v>750</v>
      </c>
      <c r="F13" t="s">
        <v>475</v>
      </c>
      <c r="G13" t="s">
        <v>468</v>
      </c>
      <c r="H13" t="s">
        <v>458</v>
      </c>
      <c r="I13" s="13" t="s">
        <v>49</v>
      </c>
      <c r="J13">
        <v>6057.33</v>
      </c>
      <c r="K13">
        <v>6057.3280000000004</v>
      </c>
      <c r="L13" s="124">
        <f t="shared" si="0"/>
        <v>-3.3017847789338851E-7</v>
      </c>
      <c r="M13">
        <v>6057.3280000000004</v>
      </c>
    </row>
    <row r="14" spans="1:13">
      <c r="A14" s="121" t="s">
        <v>1785</v>
      </c>
      <c r="B14" s="119" t="s">
        <v>1857</v>
      </c>
      <c r="C14" s="119" t="s">
        <v>1858</v>
      </c>
      <c r="D14" t="s">
        <v>757</v>
      </c>
      <c r="E14" s="13" t="s">
        <v>767</v>
      </c>
      <c r="F14" t="s">
        <v>475</v>
      </c>
      <c r="G14" t="s">
        <v>36</v>
      </c>
      <c r="H14" t="s">
        <v>458</v>
      </c>
      <c r="I14" s="13" t="s">
        <v>49</v>
      </c>
      <c r="J14">
        <v>8183.33</v>
      </c>
      <c r="K14">
        <v>8183.3280000000004</v>
      </c>
      <c r="L14" s="124">
        <f t="shared" si="0"/>
        <v>-2.443992848263432E-7</v>
      </c>
      <c r="M14">
        <v>8183.3280000000004</v>
      </c>
    </row>
    <row r="15" spans="1:13">
      <c r="A15" s="121" t="s">
        <v>1786</v>
      </c>
      <c r="B15" s="119" t="s">
        <v>1859</v>
      </c>
      <c r="C15" s="119" t="s">
        <v>1860</v>
      </c>
      <c r="D15" t="s">
        <v>733</v>
      </c>
      <c r="E15" s="13" t="s">
        <v>530</v>
      </c>
      <c r="F15" t="s">
        <v>475</v>
      </c>
      <c r="G15" t="s">
        <v>468</v>
      </c>
      <c r="H15" t="s">
        <v>458</v>
      </c>
      <c r="I15" s="13" t="s">
        <v>49</v>
      </c>
      <c r="J15">
        <v>13859.62</v>
      </c>
      <c r="K15">
        <v>13859.616888888888</v>
      </c>
      <c r="L15" s="124">
        <f t="shared" si="0"/>
        <v>-2.2447304565042816E-7</v>
      </c>
      <c r="M15">
        <v>13859.616888888888</v>
      </c>
    </row>
    <row r="16" spans="1:13">
      <c r="A16" s="121" t="s">
        <v>781</v>
      </c>
      <c r="B16" s="119" t="s">
        <v>773</v>
      </c>
      <c r="C16" s="119" t="s">
        <v>1861</v>
      </c>
      <c r="D16" t="s">
        <v>757</v>
      </c>
      <c r="E16" s="13" t="s">
        <v>774</v>
      </c>
      <c r="F16" t="s">
        <v>475</v>
      </c>
      <c r="G16" t="s">
        <v>468</v>
      </c>
      <c r="H16" t="s">
        <v>472</v>
      </c>
      <c r="I16" s="13" t="s">
        <v>49</v>
      </c>
      <c r="J16">
        <v>15612.62</v>
      </c>
      <c r="K16">
        <v>15612.616888888888</v>
      </c>
      <c r="L16" s="124">
        <f t="shared" si="0"/>
        <v>-1.9926899604022818E-7</v>
      </c>
      <c r="M16">
        <v>15612.616888888888</v>
      </c>
    </row>
    <row r="17" spans="1:13">
      <c r="A17" s="121" t="s">
        <v>893</v>
      </c>
      <c r="B17" s="119" t="s">
        <v>1862</v>
      </c>
      <c r="C17" s="120" t="s">
        <v>1863</v>
      </c>
      <c r="D17" t="s">
        <v>757</v>
      </c>
      <c r="E17" s="13" t="s">
        <v>758</v>
      </c>
      <c r="F17" s="13" t="s">
        <v>461</v>
      </c>
      <c r="G17" t="s">
        <v>19</v>
      </c>
      <c r="H17" t="s">
        <v>458</v>
      </c>
      <c r="I17" s="13" t="s">
        <v>46</v>
      </c>
      <c r="J17">
        <v>5094.62</v>
      </c>
      <c r="K17">
        <v>5094.6248888888895</v>
      </c>
      <c r="L17" s="124">
        <f t="shared" si="0"/>
        <v>9.5961796749938601E-7</v>
      </c>
      <c r="M17">
        <v>5094.6248888888895</v>
      </c>
    </row>
    <row r="18" spans="1:13">
      <c r="A18" s="121" t="s">
        <v>309</v>
      </c>
      <c r="B18" s="119" t="s">
        <v>1864</v>
      </c>
      <c r="C18" s="119" t="s">
        <v>1865</v>
      </c>
      <c r="D18" t="s">
        <v>757</v>
      </c>
      <c r="E18" s="13" t="s">
        <v>503</v>
      </c>
      <c r="F18" s="13" t="s">
        <v>461</v>
      </c>
      <c r="G18" t="s">
        <v>19</v>
      </c>
      <c r="H18" t="s">
        <v>458</v>
      </c>
      <c r="I18" s="13" t="s">
        <v>46</v>
      </c>
      <c r="J18">
        <v>4980.62</v>
      </c>
      <c r="K18">
        <v>4980.6248888888895</v>
      </c>
      <c r="L18" s="124">
        <f t="shared" si="0"/>
        <v>9.8158239126488713E-7</v>
      </c>
      <c r="M18">
        <v>4980.6248888888895</v>
      </c>
    </row>
    <row r="19" spans="1:13">
      <c r="A19" s="121" t="s">
        <v>310</v>
      </c>
      <c r="B19" s="119" t="s">
        <v>1866</v>
      </c>
      <c r="C19" s="119" t="s">
        <v>1867</v>
      </c>
      <c r="D19" t="s">
        <v>757</v>
      </c>
      <c r="E19" s="13" t="s">
        <v>503</v>
      </c>
      <c r="F19" s="13" t="s">
        <v>462</v>
      </c>
      <c r="G19" t="s">
        <v>19</v>
      </c>
      <c r="H19" t="s">
        <v>458</v>
      </c>
      <c r="I19" s="13" t="s">
        <v>46</v>
      </c>
      <c r="J19">
        <v>7178.62</v>
      </c>
      <c r="K19">
        <v>7178.6248888888895</v>
      </c>
      <c r="L19" s="124">
        <f t="shared" si="0"/>
        <v>6.810346403043652E-7</v>
      </c>
      <c r="M19">
        <v>7178.6248888888895</v>
      </c>
    </row>
    <row r="20" spans="1:13">
      <c r="A20" s="121" t="s">
        <v>782</v>
      </c>
      <c r="B20" s="119" t="s">
        <v>1868</v>
      </c>
      <c r="C20" s="119" t="s">
        <v>1869</v>
      </c>
      <c r="D20" t="s">
        <v>757</v>
      </c>
      <c r="E20" s="13" t="s">
        <v>503</v>
      </c>
      <c r="F20" s="13" t="s">
        <v>462</v>
      </c>
      <c r="G20" t="s">
        <v>19</v>
      </c>
      <c r="H20" t="s">
        <v>458</v>
      </c>
      <c r="I20" s="13" t="s">
        <v>49</v>
      </c>
      <c r="J20">
        <v>7196.62</v>
      </c>
      <c r="K20">
        <v>7196.6248888888895</v>
      </c>
      <c r="L20" s="124">
        <f t="shared" si="0"/>
        <v>6.7933125405839432E-7</v>
      </c>
      <c r="M20">
        <v>7196.6248888888895</v>
      </c>
    </row>
    <row r="21" spans="1:13">
      <c r="A21" s="121" t="s">
        <v>311</v>
      </c>
      <c r="B21" s="119" t="s">
        <v>1870</v>
      </c>
      <c r="C21" s="119" t="s">
        <v>1871</v>
      </c>
      <c r="D21" t="s">
        <v>757</v>
      </c>
      <c r="E21" s="13" t="s">
        <v>765</v>
      </c>
      <c r="F21" s="13" t="s">
        <v>462</v>
      </c>
      <c r="G21" t="s">
        <v>36</v>
      </c>
      <c r="H21" t="s">
        <v>458</v>
      </c>
      <c r="I21" s="13" t="s">
        <v>46</v>
      </c>
      <c r="J21">
        <v>8230.48</v>
      </c>
      <c r="K21">
        <v>8230.4764444444445</v>
      </c>
      <c r="L21" s="124">
        <f t="shared" si="0"/>
        <v>-4.3199856570543375E-7</v>
      </c>
      <c r="M21">
        <v>8230.4764444444445</v>
      </c>
    </row>
    <row r="22" spans="1:13">
      <c r="A22" s="121" t="s">
        <v>312</v>
      </c>
      <c r="B22" s="119" t="s">
        <v>1872</v>
      </c>
      <c r="C22" s="119" t="s">
        <v>1754</v>
      </c>
      <c r="D22" t="s">
        <v>757</v>
      </c>
      <c r="E22" s="13" t="s">
        <v>766</v>
      </c>
      <c r="F22" s="13" t="s">
        <v>464</v>
      </c>
      <c r="G22" t="s">
        <v>19</v>
      </c>
      <c r="H22" t="s">
        <v>458</v>
      </c>
      <c r="I22" s="13" t="s">
        <v>46</v>
      </c>
      <c r="J22">
        <v>9191.33</v>
      </c>
      <c r="K22">
        <v>9191.3280000000013</v>
      </c>
      <c r="L22" s="124">
        <f t="shared" si="0"/>
        <v>-2.1759636511674201E-7</v>
      </c>
      <c r="M22">
        <v>9191.3280000000013</v>
      </c>
    </row>
    <row r="23" spans="1:13">
      <c r="A23" s="121" t="s">
        <v>313</v>
      </c>
      <c r="B23" s="119" t="s">
        <v>1873</v>
      </c>
      <c r="C23" s="119" t="s">
        <v>1874</v>
      </c>
      <c r="D23" t="s">
        <v>757</v>
      </c>
      <c r="E23" s="13" t="s">
        <v>766</v>
      </c>
      <c r="F23" s="13" t="s">
        <v>450</v>
      </c>
      <c r="G23" t="s">
        <v>19</v>
      </c>
      <c r="H23" t="s">
        <v>458</v>
      </c>
      <c r="I23" s="13" t="s">
        <v>46</v>
      </c>
      <c r="J23">
        <v>10042.33</v>
      </c>
      <c r="K23">
        <v>10042.328000000001</v>
      </c>
      <c r="L23" s="124">
        <f t="shared" si="0"/>
        <v>-1.9915696841156029E-7</v>
      </c>
      <c r="M23">
        <v>10042.328000000001</v>
      </c>
    </row>
    <row r="24" spans="1:13">
      <c r="A24" s="121" t="s">
        <v>783</v>
      </c>
      <c r="B24" s="119" t="s">
        <v>1873</v>
      </c>
      <c r="C24" s="119" t="s">
        <v>1875</v>
      </c>
      <c r="D24" t="s">
        <v>757</v>
      </c>
      <c r="E24" s="13" t="s">
        <v>766</v>
      </c>
      <c r="F24" s="13" t="s">
        <v>450</v>
      </c>
      <c r="G24" t="s">
        <v>19</v>
      </c>
      <c r="H24" t="s">
        <v>458</v>
      </c>
      <c r="I24" s="13" t="s">
        <v>49</v>
      </c>
      <c r="J24">
        <v>10042.33</v>
      </c>
      <c r="K24">
        <v>10042.328000000001</v>
      </c>
      <c r="L24" s="124">
        <f t="shared" si="0"/>
        <v>-1.9915696841156029E-7</v>
      </c>
      <c r="M24">
        <v>10042.328000000001</v>
      </c>
    </row>
    <row r="25" spans="1:13">
      <c r="A25" s="121" t="s">
        <v>193</v>
      </c>
      <c r="B25" s="119" t="s">
        <v>1876</v>
      </c>
      <c r="C25" s="119" t="s">
        <v>1877</v>
      </c>
      <c r="D25" t="s">
        <v>733</v>
      </c>
      <c r="E25" s="13" t="s">
        <v>750</v>
      </c>
      <c r="F25" s="13" t="s">
        <v>465</v>
      </c>
      <c r="G25" t="s">
        <v>468</v>
      </c>
      <c r="H25" t="s">
        <v>458</v>
      </c>
      <c r="I25" s="13" t="s">
        <v>49</v>
      </c>
      <c r="J25">
        <v>11353.33</v>
      </c>
      <c r="K25">
        <v>11353.328000000001</v>
      </c>
      <c r="L25" s="124">
        <f t="shared" si="0"/>
        <v>-1.7615976974054875E-7</v>
      </c>
      <c r="M25">
        <v>11353.328000000001</v>
      </c>
    </row>
    <row r="26" spans="1:13">
      <c r="A26" s="121" t="s">
        <v>784</v>
      </c>
      <c r="B26" s="119" t="s">
        <v>1878</v>
      </c>
      <c r="C26" s="119" t="s">
        <v>1879</v>
      </c>
      <c r="D26" t="s">
        <v>757</v>
      </c>
      <c r="E26" s="13" t="s">
        <v>767</v>
      </c>
      <c r="F26" s="13" t="s">
        <v>465</v>
      </c>
      <c r="G26" t="s">
        <v>36</v>
      </c>
      <c r="H26" t="s">
        <v>458</v>
      </c>
      <c r="I26" s="13" t="s">
        <v>49</v>
      </c>
      <c r="J26">
        <v>13479.33</v>
      </c>
      <c r="K26">
        <v>13479.328000000001</v>
      </c>
      <c r="L26" s="124">
        <f t="shared" si="0"/>
        <v>-1.4837532715561266E-7</v>
      </c>
      <c r="M26">
        <v>13479.328000000001</v>
      </c>
    </row>
    <row r="27" spans="1:13">
      <c r="A27" s="121" t="s">
        <v>51</v>
      </c>
      <c r="B27" s="119" t="s">
        <v>1880</v>
      </c>
      <c r="C27" s="119" t="s">
        <v>1881</v>
      </c>
      <c r="D27" t="s">
        <v>733</v>
      </c>
      <c r="E27" s="13" t="s">
        <v>530</v>
      </c>
      <c r="F27" t="s">
        <v>460</v>
      </c>
      <c r="G27" t="s">
        <v>468</v>
      </c>
      <c r="H27" t="s">
        <v>458</v>
      </c>
      <c r="I27" s="13" t="s">
        <v>49</v>
      </c>
      <c r="J27">
        <v>28510.62</v>
      </c>
      <c r="K27">
        <v>28510.61688888889</v>
      </c>
      <c r="L27" s="124">
        <f t="shared" si="0"/>
        <v>-1.0912113132999594E-7</v>
      </c>
      <c r="M27">
        <v>28510.61688888889</v>
      </c>
    </row>
    <row r="28" spans="1:13">
      <c r="A28" s="121" t="s">
        <v>50</v>
      </c>
      <c r="B28" s="119" t="s">
        <v>1882</v>
      </c>
      <c r="C28" s="119" t="s">
        <v>1883</v>
      </c>
      <c r="D28" t="s">
        <v>757</v>
      </c>
      <c r="E28" s="13" t="s">
        <v>774</v>
      </c>
      <c r="F28" t="s">
        <v>460</v>
      </c>
      <c r="G28" t="s">
        <v>468</v>
      </c>
      <c r="H28" t="s">
        <v>472</v>
      </c>
      <c r="I28" s="13" t="s">
        <v>49</v>
      </c>
      <c r="J28">
        <v>30286.62</v>
      </c>
      <c r="K28">
        <v>30286.61688888889</v>
      </c>
      <c r="L28" s="124">
        <f t="shared" si="0"/>
        <v>-1.0272229483909426E-7</v>
      </c>
      <c r="M28">
        <v>30286.61688888889</v>
      </c>
    </row>
    <row r="29" spans="1:13">
      <c r="A29" s="121" t="s">
        <v>785</v>
      </c>
      <c r="B29" s="119" t="s">
        <v>1884</v>
      </c>
      <c r="C29" s="119" t="s">
        <v>1885</v>
      </c>
      <c r="D29" t="s">
        <v>733</v>
      </c>
      <c r="E29" s="13" t="s">
        <v>751</v>
      </c>
      <c r="F29" t="s">
        <v>475</v>
      </c>
      <c r="G29" t="s">
        <v>19</v>
      </c>
      <c r="H29" t="s">
        <v>469</v>
      </c>
      <c r="I29" s="13" t="s">
        <v>49</v>
      </c>
      <c r="J29">
        <v>7497.33</v>
      </c>
      <c r="K29">
        <v>7497.3280000000004</v>
      </c>
      <c r="L29" s="124">
        <f t="shared" si="0"/>
        <v>-2.6676163374133979E-7</v>
      </c>
      <c r="M29">
        <v>7497.3280000000004</v>
      </c>
    </row>
    <row r="30" spans="1:13">
      <c r="A30" s="121" t="s">
        <v>786</v>
      </c>
      <c r="B30" s="119" t="s">
        <v>744</v>
      </c>
      <c r="C30" s="119" t="s">
        <v>1886</v>
      </c>
      <c r="D30" t="s">
        <v>733</v>
      </c>
      <c r="E30" s="13" t="s">
        <v>751</v>
      </c>
      <c r="F30" t="s">
        <v>475</v>
      </c>
      <c r="G30" t="s">
        <v>19</v>
      </c>
      <c r="H30" t="s">
        <v>469</v>
      </c>
      <c r="I30" s="13" t="s">
        <v>46</v>
      </c>
      <c r="J30">
        <v>7810.33</v>
      </c>
      <c r="K30">
        <v>7810.3280000000004</v>
      </c>
      <c r="L30" s="124">
        <f t="shared" si="0"/>
        <v>-2.5607112625176646E-7</v>
      </c>
      <c r="M30">
        <v>7810.3280000000004</v>
      </c>
    </row>
    <row r="31" spans="1:13">
      <c r="A31" s="121" t="s">
        <v>1759</v>
      </c>
      <c r="B31" s="119" t="s">
        <v>1887</v>
      </c>
      <c r="C31" s="119" t="s">
        <v>1761</v>
      </c>
      <c r="D31" t="str">
        <f>RIGHT(LEFT(C31,6),5)</f>
        <v>REX4B</v>
      </c>
      <c r="E31" s="13" t="str">
        <f>RIGHT(LEFT(C31,10),4)</f>
        <v>0750</v>
      </c>
      <c r="F31" s="13" t="str">
        <f>RIGHT(LEFT(C31,13),2)</f>
        <v>XX</v>
      </c>
      <c r="G31" s="13" t="str">
        <f>RIGHT(LEFT(C31,16),2)</f>
        <v>CS</v>
      </c>
      <c r="H31" t="str">
        <f>RIGHT(LEFT(C31,19),2)</f>
        <v>G1</v>
      </c>
      <c r="I31" s="13" t="str">
        <f>RIGHT(LEFT(C31,22),2)</f>
        <v>06</v>
      </c>
      <c r="J31">
        <v>8993.44</v>
      </c>
      <c r="K31">
        <v>8993.4373333333351</v>
      </c>
      <c r="L31" s="124">
        <f t="shared" si="0"/>
        <v>-2.9651242076346186E-7</v>
      </c>
      <c r="M31">
        <v>8993.4373333333351</v>
      </c>
    </row>
    <row r="32" spans="1:13">
      <c r="A32" s="121" t="s">
        <v>1760</v>
      </c>
      <c r="B32" s="119" t="s">
        <v>1888</v>
      </c>
      <c r="C32" s="119" t="s">
        <v>1761</v>
      </c>
      <c r="D32" t="str">
        <f>RIGHT(LEFT(C32,6),5)</f>
        <v>REX4B</v>
      </c>
      <c r="E32" s="13" t="str">
        <f>RIGHT(LEFT(C32,10),4)</f>
        <v>0750</v>
      </c>
      <c r="F32" s="13" t="str">
        <f>RIGHT(LEFT(C32,13),2)</f>
        <v>XX</v>
      </c>
      <c r="G32" s="13" t="str">
        <f>RIGHT(LEFT(C32,16),2)</f>
        <v>CS</v>
      </c>
      <c r="H32" t="str">
        <f>RIGHT(LEFT(C32,19),2)</f>
        <v>G1</v>
      </c>
      <c r="I32" s="13" t="str">
        <f>RIGHT(LEFT(C32,22),2)</f>
        <v>06</v>
      </c>
      <c r="J32">
        <v>8993.44</v>
      </c>
      <c r="K32">
        <v>8993.4373333333351</v>
      </c>
      <c r="L32" s="124">
        <f t="shared" si="0"/>
        <v>-2.9651242076346186E-7</v>
      </c>
      <c r="M32">
        <v>8993.4373333333351</v>
      </c>
    </row>
    <row r="33" spans="1:13">
      <c r="A33" s="121" t="s">
        <v>1787</v>
      </c>
      <c r="B33" s="119" t="s">
        <v>1788</v>
      </c>
      <c r="C33" s="119" t="s">
        <v>1889</v>
      </c>
      <c r="D33" t="s">
        <v>851</v>
      </c>
      <c r="E33" s="13" t="s">
        <v>754</v>
      </c>
      <c r="F33" t="s">
        <v>475</v>
      </c>
      <c r="G33" t="s">
        <v>19</v>
      </c>
      <c r="H33" t="s">
        <v>474</v>
      </c>
      <c r="I33" s="13" t="s">
        <v>257</v>
      </c>
      <c r="J33">
        <v>9915.44</v>
      </c>
      <c r="K33">
        <v>9915.4373333333351</v>
      </c>
      <c r="L33" s="124">
        <f t="shared" si="0"/>
        <v>-2.6894083019925981E-7</v>
      </c>
      <c r="M33">
        <v>9915.4373333333351</v>
      </c>
    </row>
    <row r="34" spans="1:13">
      <c r="A34" s="121" t="s">
        <v>127</v>
      </c>
      <c r="B34" s="119" t="s">
        <v>1890</v>
      </c>
      <c r="C34" s="119" t="s">
        <v>1891</v>
      </c>
      <c r="D34" t="s">
        <v>851</v>
      </c>
      <c r="E34" s="13" t="s">
        <v>852</v>
      </c>
      <c r="F34" t="s">
        <v>475</v>
      </c>
      <c r="G34" t="s">
        <v>19</v>
      </c>
      <c r="H34" t="s">
        <v>474</v>
      </c>
      <c r="I34" s="13" t="s">
        <v>49</v>
      </c>
      <c r="J34">
        <v>9472.44</v>
      </c>
      <c r="K34">
        <v>9472.4373333333351</v>
      </c>
      <c r="L34" s="124">
        <f t="shared" si="0"/>
        <v>-2.8151845410379468E-7</v>
      </c>
      <c r="M34">
        <v>9472.4373333333351</v>
      </c>
    </row>
    <row r="35" spans="1:13">
      <c r="A35" s="121" t="s">
        <v>128</v>
      </c>
      <c r="B35" s="119" t="s">
        <v>1892</v>
      </c>
      <c r="C35" s="119" t="s">
        <v>1893</v>
      </c>
      <c r="D35" t="s">
        <v>851</v>
      </c>
      <c r="E35" s="13" t="s">
        <v>852</v>
      </c>
      <c r="F35" t="s">
        <v>475</v>
      </c>
      <c r="G35" t="s">
        <v>19</v>
      </c>
      <c r="H35" t="s">
        <v>474</v>
      </c>
      <c r="I35" s="13" t="s">
        <v>257</v>
      </c>
      <c r="J35">
        <v>10237.44</v>
      </c>
      <c r="K35">
        <v>10237.437333333335</v>
      </c>
      <c r="L35" s="124">
        <f t="shared" si="0"/>
        <v>-2.6048178698883201E-7</v>
      </c>
      <c r="M35">
        <v>10237.437333333335</v>
      </c>
    </row>
    <row r="36" spans="1:13">
      <c r="A36" s="121" t="s">
        <v>1769</v>
      </c>
      <c r="B36" s="119" t="s">
        <v>1894</v>
      </c>
      <c r="C36" s="119" t="s">
        <v>1895</v>
      </c>
      <c r="D36" t="s">
        <v>851</v>
      </c>
      <c r="E36" s="13" t="s">
        <v>1011</v>
      </c>
      <c r="F36" t="s">
        <v>475</v>
      </c>
      <c r="G36" t="s">
        <v>36</v>
      </c>
      <c r="H36" t="s">
        <v>1127</v>
      </c>
      <c r="I36" s="13" t="s">
        <v>44</v>
      </c>
      <c r="J36">
        <v>14965.44</v>
      </c>
      <c r="K36">
        <v>14965.437333333335</v>
      </c>
      <c r="L36" s="124">
        <f t="shared" si="0"/>
        <v>-1.7818832359028192E-7</v>
      </c>
      <c r="M36">
        <v>14965.437333333335</v>
      </c>
    </row>
    <row r="37" spans="1:13">
      <c r="A37" s="121" t="s">
        <v>1770</v>
      </c>
      <c r="B37" s="119" t="s">
        <v>1894</v>
      </c>
      <c r="C37" s="119" t="s">
        <v>1896</v>
      </c>
      <c r="D37" t="s">
        <v>851</v>
      </c>
      <c r="E37" s="13" t="s">
        <v>1011</v>
      </c>
      <c r="F37" t="s">
        <v>475</v>
      </c>
      <c r="G37" t="s">
        <v>36</v>
      </c>
      <c r="H37" t="s">
        <v>1127</v>
      </c>
      <c r="I37" s="13" t="s">
        <v>45</v>
      </c>
      <c r="J37">
        <v>15044.44</v>
      </c>
      <c r="K37">
        <v>15044.437333333335</v>
      </c>
      <c r="L37" s="124">
        <f t="shared" si="0"/>
        <v>-1.7725263721288054E-7</v>
      </c>
      <c r="M37">
        <v>15044.437333333335</v>
      </c>
    </row>
    <row r="38" spans="1:13">
      <c r="A38" s="121" t="s">
        <v>1771</v>
      </c>
      <c r="B38" s="119" t="s">
        <v>1894</v>
      </c>
      <c r="C38" s="119" t="s">
        <v>1897</v>
      </c>
      <c r="D38" t="s">
        <v>851</v>
      </c>
      <c r="E38" s="13" t="s">
        <v>1011</v>
      </c>
      <c r="F38" t="s">
        <v>475</v>
      </c>
      <c r="G38" t="s">
        <v>36</v>
      </c>
      <c r="H38" t="s">
        <v>1127</v>
      </c>
      <c r="I38" s="13" t="s">
        <v>46</v>
      </c>
      <c r="J38">
        <v>15024.44</v>
      </c>
      <c r="K38">
        <v>15024.437333333335</v>
      </c>
      <c r="L38" s="124">
        <f t="shared" si="0"/>
        <v>-1.7748858961738E-7</v>
      </c>
      <c r="M38">
        <v>15024.437333333335</v>
      </c>
    </row>
    <row r="39" spans="1:13">
      <c r="A39" s="121" t="s">
        <v>1772</v>
      </c>
      <c r="B39" s="119" t="s">
        <v>1898</v>
      </c>
      <c r="C39" s="119" t="s">
        <v>1899</v>
      </c>
      <c r="D39" t="s">
        <v>851</v>
      </c>
      <c r="E39" s="13" t="s">
        <v>1009</v>
      </c>
      <c r="F39" t="s">
        <v>475</v>
      </c>
      <c r="G39" t="s">
        <v>36</v>
      </c>
      <c r="H39" t="s">
        <v>1037</v>
      </c>
      <c r="I39" s="13" t="s">
        <v>44</v>
      </c>
      <c r="J39">
        <v>14302.44</v>
      </c>
      <c r="K39">
        <v>14302.437333333335</v>
      </c>
      <c r="L39" s="124">
        <f t="shared" si="0"/>
        <v>-1.8644837282246587E-7</v>
      </c>
      <c r="M39">
        <v>14302.437333333335</v>
      </c>
    </row>
    <row r="40" spans="1:13">
      <c r="A40" s="121" t="s">
        <v>1773</v>
      </c>
      <c r="B40" s="119" t="s">
        <v>1898</v>
      </c>
      <c r="C40" s="119" t="s">
        <v>1900</v>
      </c>
      <c r="D40" t="s">
        <v>851</v>
      </c>
      <c r="E40" s="13" t="s">
        <v>1009</v>
      </c>
      <c r="F40" t="s">
        <v>475</v>
      </c>
      <c r="G40" t="s">
        <v>36</v>
      </c>
      <c r="H40" t="s">
        <v>1037</v>
      </c>
      <c r="I40" s="13" t="s">
        <v>45</v>
      </c>
      <c r="J40">
        <v>14359.44</v>
      </c>
      <c r="K40">
        <v>14359.437333333335</v>
      </c>
      <c r="L40" s="124">
        <f t="shared" si="0"/>
        <v>-1.8570826337175745E-7</v>
      </c>
      <c r="M40">
        <v>14359.437333333335</v>
      </c>
    </row>
    <row r="41" spans="1:13">
      <c r="A41" s="121" t="s">
        <v>1774</v>
      </c>
      <c r="B41" s="119" t="s">
        <v>1898</v>
      </c>
      <c r="C41" s="119" t="s">
        <v>1901</v>
      </c>
      <c r="D41" t="s">
        <v>851</v>
      </c>
      <c r="E41" s="13" t="s">
        <v>1009</v>
      </c>
      <c r="F41" t="s">
        <v>475</v>
      </c>
      <c r="G41" t="s">
        <v>36</v>
      </c>
      <c r="H41" t="s">
        <v>1037</v>
      </c>
      <c r="I41" s="13" t="s">
        <v>46</v>
      </c>
      <c r="J41">
        <v>14353.44</v>
      </c>
      <c r="K41">
        <v>14353.437333333335</v>
      </c>
      <c r="L41" s="124">
        <f t="shared" si="0"/>
        <v>-1.8578589281670099E-7</v>
      </c>
      <c r="M41">
        <v>14353.437333333335</v>
      </c>
    </row>
    <row r="42" spans="1:13">
      <c r="A42" s="121" t="s">
        <v>1784</v>
      </c>
      <c r="B42" s="119" t="s">
        <v>1898</v>
      </c>
      <c r="C42" s="119" t="s">
        <v>1902</v>
      </c>
      <c r="D42" t="s">
        <v>851</v>
      </c>
      <c r="E42" s="13" t="s">
        <v>1009</v>
      </c>
      <c r="F42" t="s">
        <v>475</v>
      </c>
      <c r="G42" t="s">
        <v>36</v>
      </c>
      <c r="H42" t="s">
        <v>1037</v>
      </c>
      <c r="I42" s="13" t="s">
        <v>47</v>
      </c>
      <c r="J42">
        <v>14947.44</v>
      </c>
      <c r="K42">
        <v>14947.437333333335</v>
      </c>
      <c r="L42" s="124">
        <f t="shared" si="0"/>
        <v>-1.784029014594438E-7</v>
      </c>
      <c r="M42">
        <v>14947.437333333335</v>
      </c>
    </row>
    <row r="43" spans="1:13">
      <c r="A43" s="121" t="s">
        <v>1775</v>
      </c>
      <c r="B43" s="119" t="s">
        <v>1898</v>
      </c>
      <c r="C43" s="119" t="s">
        <v>1903</v>
      </c>
      <c r="D43" t="s">
        <v>851</v>
      </c>
      <c r="E43" s="13" t="s">
        <v>1009</v>
      </c>
      <c r="F43" t="s">
        <v>475</v>
      </c>
      <c r="G43" t="s">
        <v>36</v>
      </c>
      <c r="H43" t="s">
        <v>1038</v>
      </c>
      <c r="I43" s="13" t="s">
        <v>44</v>
      </c>
      <c r="J43">
        <v>14690.44</v>
      </c>
      <c r="K43">
        <v>14690.437333333335</v>
      </c>
      <c r="L43" s="124">
        <f t="shared" si="0"/>
        <v>-1.8152394791380985E-7</v>
      </c>
      <c r="M43">
        <v>14690.437333333335</v>
      </c>
    </row>
    <row r="44" spans="1:13">
      <c r="A44" s="121" t="s">
        <v>1776</v>
      </c>
      <c r="B44" s="119" t="s">
        <v>1898</v>
      </c>
      <c r="C44" s="119" t="s">
        <v>1904</v>
      </c>
      <c r="D44" t="s">
        <v>851</v>
      </c>
      <c r="E44" s="13" t="s">
        <v>1009</v>
      </c>
      <c r="F44" t="s">
        <v>475</v>
      </c>
      <c r="G44" t="s">
        <v>36</v>
      </c>
      <c r="H44" t="s">
        <v>1038</v>
      </c>
      <c r="I44" s="13" t="s">
        <v>45</v>
      </c>
      <c r="J44">
        <v>14747.44</v>
      </c>
      <c r="K44">
        <v>14747.437333333335</v>
      </c>
      <c r="L44" s="124">
        <f t="shared" si="0"/>
        <v>-1.8082234376888116E-7</v>
      </c>
      <c r="M44">
        <v>14747.437333333335</v>
      </c>
    </row>
    <row r="45" spans="1:13">
      <c r="A45" s="121" t="s">
        <v>1777</v>
      </c>
      <c r="B45" s="119" t="s">
        <v>1898</v>
      </c>
      <c r="C45" s="119" t="s">
        <v>1905</v>
      </c>
      <c r="D45" t="s">
        <v>851</v>
      </c>
      <c r="E45" s="13" t="s">
        <v>1009</v>
      </c>
      <c r="F45" t="s">
        <v>475</v>
      </c>
      <c r="G45" t="s">
        <v>36</v>
      </c>
      <c r="H45" t="s">
        <v>1038</v>
      </c>
      <c r="I45" s="13" t="s">
        <v>46</v>
      </c>
      <c r="J45">
        <v>14741.44</v>
      </c>
      <c r="K45">
        <v>14741.437333333335</v>
      </c>
      <c r="L45" s="124">
        <f t="shared" si="0"/>
        <v>-1.8089594133211876E-7</v>
      </c>
      <c r="M45">
        <v>14741.437333333335</v>
      </c>
    </row>
    <row r="46" spans="1:13">
      <c r="A46" s="121" t="s">
        <v>1789</v>
      </c>
      <c r="B46" s="119" t="s">
        <v>1898</v>
      </c>
      <c r="C46" s="119" t="s">
        <v>1906</v>
      </c>
      <c r="D46" t="s">
        <v>851</v>
      </c>
      <c r="E46" s="13" t="s">
        <v>1009</v>
      </c>
      <c r="F46" t="s">
        <v>475</v>
      </c>
      <c r="G46" t="s">
        <v>36</v>
      </c>
      <c r="H46" t="s">
        <v>1038</v>
      </c>
      <c r="I46" s="13" t="s">
        <v>47</v>
      </c>
      <c r="J46">
        <v>15335.44</v>
      </c>
      <c r="K46">
        <v>15335.437333333335</v>
      </c>
      <c r="L46" s="124">
        <f t="shared" si="0"/>
        <v>-1.738891525375828E-7</v>
      </c>
      <c r="M46">
        <v>15335.437333333335</v>
      </c>
    </row>
    <row r="47" spans="1:13">
      <c r="A47" s="121" t="s">
        <v>787</v>
      </c>
      <c r="B47" s="119" t="s">
        <v>728</v>
      </c>
      <c r="C47" s="119" t="s">
        <v>1907</v>
      </c>
      <c r="D47" t="s">
        <v>733</v>
      </c>
      <c r="E47" s="13" t="s">
        <v>746</v>
      </c>
      <c r="F47" s="13" t="s">
        <v>475</v>
      </c>
      <c r="G47" t="s">
        <v>36</v>
      </c>
      <c r="H47" t="s">
        <v>469</v>
      </c>
      <c r="I47" s="13" t="s">
        <v>46</v>
      </c>
      <c r="J47">
        <v>3419.92</v>
      </c>
      <c r="K47">
        <v>3419.9217777777781</v>
      </c>
      <c r="L47" s="124">
        <f t="shared" si="0"/>
        <v>5.1983022351060155E-7</v>
      </c>
      <c r="M47">
        <v>3419.9217777777781</v>
      </c>
    </row>
    <row r="48" spans="1:13">
      <c r="A48" s="121" t="s">
        <v>788</v>
      </c>
      <c r="B48" s="119" t="s">
        <v>729</v>
      </c>
      <c r="C48" s="119" t="s">
        <v>1908</v>
      </c>
      <c r="D48" t="s">
        <v>733</v>
      </c>
      <c r="E48" s="13" t="s">
        <v>746</v>
      </c>
      <c r="F48" t="s">
        <v>475</v>
      </c>
      <c r="G48" t="s">
        <v>36</v>
      </c>
      <c r="H48" t="s">
        <v>469</v>
      </c>
      <c r="I48" s="13" t="s">
        <v>47</v>
      </c>
      <c r="J48">
        <v>3458.92</v>
      </c>
      <c r="K48">
        <v>3458.9217777777781</v>
      </c>
      <c r="L48" s="124">
        <f t="shared" si="0"/>
        <v>5.1396903599631571E-7</v>
      </c>
      <c r="M48">
        <v>3458.9217777777781</v>
      </c>
    </row>
    <row r="49" spans="1:13">
      <c r="A49" s="121" t="s">
        <v>789</v>
      </c>
      <c r="B49" s="119" t="s">
        <v>730</v>
      </c>
      <c r="C49" s="119" t="s">
        <v>1909</v>
      </c>
      <c r="D49" t="s">
        <v>733</v>
      </c>
      <c r="E49" s="13" t="s">
        <v>747</v>
      </c>
      <c r="F49" t="s">
        <v>475</v>
      </c>
      <c r="G49" t="s">
        <v>36</v>
      </c>
      <c r="H49" t="s">
        <v>469</v>
      </c>
      <c r="I49" s="13" t="s">
        <v>45</v>
      </c>
      <c r="J49">
        <v>2617.77</v>
      </c>
      <c r="K49">
        <v>2617.7733333333335</v>
      </c>
      <c r="L49" s="124">
        <f t="shared" si="0"/>
        <v>1.2733484353314751E-6</v>
      </c>
      <c r="M49">
        <v>2617.7733333333335</v>
      </c>
    </row>
    <row r="50" spans="1:13">
      <c r="A50" s="121" t="s">
        <v>790</v>
      </c>
      <c r="B50" s="119" t="s">
        <v>731</v>
      </c>
      <c r="C50" s="119" t="s">
        <v>1910</v>
      </c>
      <c r="D50" t="s">
        <v>733</v>
      </c>
      <c r="E50" s="13" t="s">
        <v>747</v>
      </c>
      <c r="F50" t="s">
        <v>475</v>
      </c>
      <c r="G50" t="s">
        <v>36</v>
      </c>
      <c r="H50" t="s">
        <v>469</v>
      </c>
      <c r="I50" s="13" t="s">
        <v>46</v>
      </c>
      <c r="J50">
        <v>2596.77</v>
      </c>
      <c r="K50">
        <v>2596.7733333333335</v>
      </c>
      <c r="L50" s="124">
        <f t="shared" si="0"/>
        <v>1.2836459653945768E-6</v>
      </c>
      <c r="M50">
        <v>2596.7733333333335</v>
      </c>
    </row>
    <row r="51" spans="1:13">
      <c r="A51" s="121" t="s">
        <v>791</v>
      </c>
      <c r="B51" s="119" t="s">
        <v>741</v>
      </c>
      <c r="C51" s="119" t="s">
        <v>1911</v>
      </c>
      <c r="D51" t="s">
        <v>733</v>
      </c>
      <c r="E51" s="13" t="s">
        <v>747</v>
      </c>
      <c r="F51" t="s">
        <v>475</v>
      </c>
      <c r="G51" t="s">
        <v>36</v>
      </c>
      <c r="H51" t="s">
        <v>471</v>
      </c>
      <c r="I51" s="13" t="s">
        <v>46</v>
      </c>
      <c r="J51">
        <v>5502.77</v>
      </c>
      <c r="K51">
        <v>5502.7733333333335</v>
      </c>
      <c r="L51" s="124">
        <f t="shared" si="0"/>
        <v>6.0575552550859438E-7</v>
      </c>
      <c r="M51">
        <v>5502.7733333333335</v>
      </c>
    </row>
    <row r="52" spans="1:13">
      <c r="A52" s="121" t="s">
        <v>792</v>
      </c>
      <c r="B52" s="119" t="s">
        <v>732</v>
      </c>
      <c r="C52" s="119" t="s">
        <v>1912</v>
      </c>
      <c r="D52" t="s">
        <v>733</v>
      </c>
      <c r="E52" s="13" t="s">
        <v>747</v>
      </c>
      <c r="F52" t="s">
        <v>475</v>
      </c>
      <c r="G52" t="s">
        <v>36</v>
      </c>
      <c r="H52" t="s">
        <v>469</v>
      </c>
      <c r="I52" s="13" t="s">
        <v>47</v>
      </c>
      <c r="J52">
        <v>2632.77</v>
      </c>
      <c r="K52">
        <v>2632.7733333333335</v>
      </c>
      <c r="L52" s="124">
        <f t="shared" si="0"/>
        <v>1.2660936327737233E-6</v>
      </c>
      <c r="M52">
        <v>2632.7733333333335</v>
      </c>
    </row>
    <row r="53" spans="1:13">
      <c r="A53" s="121" t="s">
        <v>793</v>
      </c>
      <c r="B53" s="119" t="s">
        <v>1913</v>
      </c>
      <c r="C53" s="119" t="s">
        <v>1914</v>
      </c>
      <c r="D53" t="s">
        <v>733</v>
      </c>
      <c r="E53" s="13" t="s">
        <v>747</v>
      </c>
      <c r="F53" t="s">
        <v>475</v>
      </c>
      <c r="G53" t="s">
        <v>36</v>
      </c>
      <c r="H53" t="s">
        <v>458</v>
      </c>
      <c r="I53" s="13" t="s">
        <v>49</v>
      </c>
      <c r="J53">
        <v>4056.77</v>
      </c>
      <c r="K53">
        <v>4056.7733333333335</v>
      </c>
      <c r="L53" s="124">
        <f t="shared" si="0"/>
        <v>8.216717569785015E-7</v>
      </c>
      <c r="M53">
        <v>4056.7733333333335</v>
      </c>
    </row>
    <row r="54" spans="1:13">
      <c r="A54" s="121" t="s">
        <v>794</v>
      </c>
      <c r="B54" s="119" t="s">
        <v>742</v>
      </c>
      <c r="C54" s="119" t="s">
        <v>1915</v>
      </c>
      <c r="D54" t="s">
        <v>733</v>
      </c>
      <c r="E54" s="13" t="s">
        <v>748</v>
      </c>
      <c r="F54" t="s">
        <v>475</v>
      </c>
      <c r="G54" t="s">
        <v>36</v>
      </c>
      <c r="H54" t="s">
        <v>469</v>
      </c>
      <c r="I54" s="13" t="s">
        <v>45</v>
      </c>
      <c r="J54">
        <v>3144.62</v>
      </c>
      <c r="K54">
        <v>3144.624888888889</v>
      </c>
      <c r="L54" s="124">
        <f t="shared" si="0"/>
        <v>1.5546835195117294E-6</v>
      </c>
      <c r="M54">
        <v>3144.624888888889</v>
      </c>
    </row>
    <row r="55" spans="1:13">
      <c r="A55" s="121" t="s">
        <v>795</v>
      </c>
      <c r="B55" s="119" t="s">
        <v>742</v>
      </c>
      <c r="C55" s="119" t="s">
        <v>1916</v>
      </c>
      <c r="D55" t="s">
        <v>733</v>
      </c>
      <c r="E55" s="13" t="s">
        <v>748</v>
      </c>
      <c r="F55" t="s">
        <v>475</v>
      </c>
      <c r="G55" t="s">
        <v>36</v>
      </c>
      <c r="H55" t="s">
        <v>469</v>
      </c>
      <c r="I55" s="13" t="s">
        <v>46</v>
      </c>
      <c r="J55">
        <v>3139.62</v>
      </c>
      <c r="K55">
        <v>3139.624888888889</v>
      </c>
      <c r="L55" s="124">
        <f t="shared" si="0"/>
        <v>1.5571594298440495E-6</v>
      </c>
      <c r="M55">
        <v>3139.624888888889</v>
      </c>
    </row>
    <row r="56" spans="1:13">
      <c r="A56" s="121" t="s">
        <v>796</v>
      </c>
      <c r="B56" s="119" t="s">
        <v>742</v>
      </c>
      <c r="C56" s="119" t="s">
        <v>1917</v>
      </c>
      <c r="D56" t="s">
        <v>733</v>
      </c>
      <c r="E56" s="13" t="s">
        <v>748</v>
      </c>
      <c r="F56" t="s">
        <v>475</v>
      </c>
      <c r="G56" t="s">
        <v>36</v>
      </c>
      <c r="H56" t="s">
        <v>469</v>
      </c>
      <c r="I56" s="13" t="s">
        <v>47</v>
      </c>
      <c r="J56">
        <v>3215.62</v>
      </c>
      <c r="K56">
        <v>3215.624888888889</v>
      </c>
      <c r="L56" s="124">
        <f t="shared" si="0"/>
        <v>1.5203565375034907E-6</v>
      </c>
      <c r="M56">
        <v>3215.624888888889</v>
      </c>
    </row>
    <row r="57" spans="1:13">
      <c r="A57" s="121" t="s">
        <v>1781</v>
      </c>
      <c r="B57" s="119" t="s">
        <v>1918</v>
      </c>
      <c r="C57" s="119" t="s">
        <v>1919</v>
      </c>
      <c r="D57" t="s">
        <v>733</v>
      </c>
      <c r="E57" s="13" t="s">
        <v>748</v>
      </c>
      <c r="F57" t="s">
        <v>475</v>
      </c>
      <c r="G57" t="s">
        <v>36</v>
      </c>
      <c r="H57" t="s">
        <v>469</v>
      </c>
      <c r="I57" s="13" t="s">
        <v>46</v>
      </c>
      <c r="J57">
        <v>3139.62</v>
      </c>
      <c r="K57">
        <v>3139.624888888889</v>
      </c>
      <c r="L57" s="124">
        <f t="shared" si="0"/>
        <v>1.5571594298440495E-6</v>
      </c>
      <c r="M57">
        <v>3139.624888888889</v>
      </c>
    </row>
    <row r="58" spans="1:13">
      <c r="A58" s="121" t="s">
        <v>797</v>
      </c>
      <c r="B58" s="119" t="s">
        <v>755</v>
      </c>
      <c r="C58" s="119" t="s">
        <v>1920</v>
      </c>
      <c r="D58" t="s">
        <v>757</v>
      </c>
      <c r="E58" s="13" t="s">
        <v>758</v>
      </c>
      <c r="F58" s="13" t="s">
        <v>475</v>
      </c>
      <c r="G58" t="s">
        <v>19</v>
      </c>
      <c r="H58" t="s">
        <v>458</v>
      </c>
      <c r="I58" s="13" t="s">
        <v>48</v>
      </c>
      <c r="J58">
        <v>2964.62</v>
      </c>
      <c r="K58">
        <v>2964.624888888889</v>
      </c>
      <c r="L58" s="124">
        <f t="shared" si="0"/>
        <v>1.6490777533467947E-6</v>
      </c>
      <c r="M58">
        <v>2964.624888888889</v>
      </c>
    </row>
    <row r="59" spans="1:13">
      <c r="A59" s="121" t="s">
        <v>798</v>
      </c>
      <c r="B59" s="119" t="s">
        <v>756</v>
      </c>
      <c r="C59" s="119" t="s">
        <v>1921</v>
      </c>
      <c r="D59" t="s">
        <v>757</v>
      </c>
      <c r="E59" s="13" t="s">
        <v>758</v>
      </c>
      <c r="F59" t="s">
        <v>475</v>
      </c>
      <c r="G59" t="s">
        <v>19</v>
      </c>
      <c r="H59" t="s">
        <v>458</v>
      </c>
      <c r="I59" s="13" t="s">
        <v>49</v>
      </c>
      <c r="J59">
        <v>3006.62</v>
      </c>
      <c r="K59">
        <v>3006.624888888889</v>
      </c>
      <c r="L59" s="124">
        <f t="shared" si="0"/>
        <v>1.6260414981364371E-6</v>
      </c>
      <c r="M59">
        <v>3006.624888888889</v>
      </c>
    </row>
    <row r="60" spans="1:13">
      <c r="A60" s="121" t="s">
        <v>799</v>
      </c>
      <c r="B60" s="119" t="s">
        <v>759</v>
      </c>
      <c r="C60" s="119" t="s">
        <v>1922</v>
      </c>
      <c r="D60" t="s">
        <v>757</v>
      </c>
      <c r="E60" s="13" t="s">
        <v>503</v>
      </c>
      <c r="F60" t="s">
        <v>475</v>
      </c>
      <c r="G60" t="s">
        <v>19</v>
      </c>
      <c r="H60" t="s">
        <v>471</v>
      </c>
      <c r="I60" s="13" t="s">
        <v>44</v>
      </c>
      <c r="J60">
        <v>4367.62</v>
      </c>
      <c r="K60">
        <v>4367.6248888888895</v>
      </c>
      <c r="L60" s="124">
        <f t="shared" si="0"/>
        <v>1.1193484986289378E-6</v>
      </c>
      <c r="M60">
        <v>4367.6248888888895</v>
      </c>
    </row>
    <row r="61" spans="1:13">
      <c r="A61" s="121" t="s">
        <v>800</v>
      </c>
      <c r="B61" s="119" t="s">
        <v>1923</v>
      </c>
      <c r="C61" s="119" t="s">
        <v>1924</v>
      </c>
      <c r="D61" t="s">
        <v>757</v>
      </c>
      <c r="E61" s="13" t="s">
        <v>503</v>
      </c>
      <c r="F61" t="s">
        <v>475</v>
      </c>
      <c r="G61" t="s">
        <v>19</v>
      </c>
      <c r="H61" t="s">
        <v>458</v>
      </c>
      <c r="I61" s="13" t="s">
        <v>47</v>
      </c>
      <c r="J61">
        <v>2839.62</v>
      </c>
      <c r="K61">
        <v>2839.624888888889</v>
      </c>
      <c r="L61" s="124">
        <f t="shared" si="0"/>
        <v>1.7216701140036253E-6</v>
      </c>
      <c r="M61">
        <v>2839.624888888889</v>
      </c>
    </row>
    <row r="62" spans="1:13">
      <c r="A62" s="121" t="s">
        <v>801</v>
      </c>
      <c r="B62" s="119" t="s">
        <v>1923</v>
      </c>
      <c r="C62" s="119" t="s">
        <v>1925</v>
      </c>
      <c r="D62" t="s">
        <v>757</v>
      </c>
      <c r="E62" s="13" t="s">
        <v>503</v>
      </c>
      <c r="F62" t="s">
        <v>475</v>
      </c>
      <c r="G62" t="s">
        <v>19</v>
      </c>
      <c r="H62" t="s">
        <v>458</v>
      </c>
      <c r="I62" s="13" t="s">
        <v>49</v>
      </c>
      <c r="J62">
        <v>2796.62</v>
      </c>
      <c r="K62">
        <v>2796.624888888889</v>
      </c>
      <c r="L62" s="124">
        <f t="shared" si="0"/>
        <v>1.7481420032492704E-6</v>
      </c>
      <c r="M62">
        <v>2796.624888888889</v>
      </c>
    </row>
    <row r="63" spans="1:13">
      <c r="A63" s="121" t="s">
        <v>802</v>
      </c>
      <c r="B63" s="119" t="s">
        <v>764</v>
      </c>
      <c r="C63" s="119" t="s">
        <v>1927</v>
      </c>
      <c r="D63" t="s">
        <v>757</v>
      </c>
      <c r="E63" s="13" t="s">
        <v>765</v>
      </c>
      <c r="F63" t="s">
        <v>475</v>
      </c>
      <c r="G63" t="s">
        <v>36</v>
      </c>
      <c r="H63" t="s">
        <v>458</v>
      </c>
      <c r="I63" s="13" t="s">
        <v>44</v>
      </c>
      <c r="J63">
        <v>3805.48</v>
      </c>
      <c r="K63">
        <v>3805.4764444444445</v>
      </c>
      <c r="L63" s="124">
        <f t="shared" si="0"/>
        <v>-9.3432511943881066E-7</v>
      </c>
      <c r="M63">
        <v>3805.4764444444445</v>
      </c>
    </row>
    <row r="64" spans="1:13">
      <c r="A64" s="121" t="s">
        <v>803</v>
      </c>
      <c r="B64" s="119" t="s">
        <v>764</v>
      </c>
      <c r="C64" s="119" t="s">
        <v>1928</v>
      </c>
      <c r="D64" t="s">
        <v>757</v>
      </c>
      <c r="E64" s="13" t="s">
        <v>765</v>
      </c>
      <c r="F64" t="s">
        <v>475</v>
      </c>
      <c r="G64" t="s">
        <v>36</v>
      </c>
      <c r="H64" t="s">
        <v>458</v>
      </c>
      <c r="I64" s="13" t="s">
        <v>49</v>
      </c>
      <c r="J64">
        <v>3830.48</v>
      </c>
      <c r="K64">
        <v>3830.4764444444445</v>
      </c>
      <c r="L64" s="124">
        <f t="shared" si="0"/>
        <v>-9.2822715574079627E-7</v>
      </c>
      <c r="M64">
        <v>3830.4764444444445</v>
      </c>
    </row>
    <row r="65" spans="1:13">
      <c r="A65" s="121" t="s">
        <v>804</v>
      </c>
      <c r="B65" s="119" t="s">
        <v>1929</v>
      </c>
      <c r="C65" s="119" t="s">
        <v>1930</v>
      </c>
      <c r="D65" t="s">
        <v>757</v>
      </c>
      <c r="E65" s="13" t="s">
        <v>766</v>
      </c>
      <c r="F65" t="s">
        <v>475</v>
      </c>
      <c r="G65" t="s">
        <v>19</v>
      </c>
      <c r="H65" t="s">
        <v>470</v>
      </c>
      <c r="I65" s="13" t="s">
        <v>49</v>
      </c>
      <c r="J65">
        <v>5351.33</v>
      </c>
      <c r="K65">
        <v>5351.3280000000004</v>
      </c>
      <c r="L65" s="124">
        <f t="shared" si="0"/>
        <v>-3.7373886482387726E-7</v>
      </c>
      <c r="M65">
        <v>5351.3280000000004</v>
      </c>
    </row>
    <row r="66" spans="1:13">
      <c r="A66" s="121" t="s">
        <v>1926</v>
      </c>
      <c r="B66" s="119" t="s">
        <v>1931</v>
      </c>
      <c r="C66" s="119" t="s">
        <v>1932</v>
      </c>
      <c r="D66" t="s">
        <v>851</v>
      </c>
      <c r="E66" s="13" t="s">
        <v>1010</v>
      </c>
      <c r="F66" t="s">
        <v>475</v>
      </c>
      <c r="G66" t="s">
        <v>36</v>
      </c>
      <c r="H66" t="s">
        <v>1037</v>
      </c>
      <c r="I66" s="13" t="s">
        <v>44</v>
      </c>
      <c r="J66">
        <v>11073.99</v>
      </c>
      <c r="K66">
        <v>11073.992</v>
      </c>
      <c r="L66" s="124">
        <f t="shared" si="0"/>
        <v>1.8060337786176921E-7</v>
      </c>
      <c r="M66">
        <v>11073.992</v>
      </c>
    </row>
    <row r="67" spans="1:13">
      <c r="A67" s="121" t="s">
        <v>1778</v>
      </c>
      <c r="B67" s="119" t="s">
        <v>1780</v>
      </c>
      <c r="C67" s="119" t="s">
        <v>1933</v>
      </c>
      <c r="D67" t="s">
        <v>851</v>
      </c>
      <c r="E67" s="13" t="s">
        <v>1010</v>
      </c>
      <c r="F67" t="s">
        <v>475</v>
      </c>
      <c r="G67" t="s">
        <v>36</v>
      </c>
      <c r="H67" t="s">
        <v>1037</v>
      </c>
      <c r="I67" s="13" t="s">
        <v>45</v>
      </c>
      <c r="J67">
        <v>14011.44</v>
      </c>
      <c r="K67">
        <v>14011.437333333335</v>
      </c>
      <c r="L67" s="124">
        <f t="shared" ref="L67:L129" si="1">(K67-J67)/J67</f>
        <v>-1.9032067120802348E-7</v>
      </c>
      <c r="M67">
        <v>14011.437333333335</v>
      </c>
    </row>
    <row r="68" spans="1:13">
      <c r="A68" s="121" t="s">
        <v>1779</v>
      </c>
      <c r="B68" s="119" t="s">
        <v>1780</v>
      </c>
      <c r="C68" s="119" t="s">
        <v>1934</v>
      </c>
      <c r="D68" t="s">
        <v>733</v>
      </c>
      <c r="E68" s="13" t="s">
        <v>753</v>
      </c>
      <c r="F68" s="13" t="s">
        <v>475</v>
      </c>
      <c r="G68" t="s">
        <v>19</v>
      </c>
      <c r="H68" t="s">
        <v>469</v>
      </c>
      <c r="I68" s="13" t="s">
        <v>257</v>
      </c>
      <c r="J68">
        <v>14068.44</v>
      </c>
      <c r="K68">
        <v>14068.437333333335</v>
      </c>
      <c r="L68" s="124">
        <f t="shared" si="1"/>
        <v>-1.8954956380316146E-7</v>
      </c>
      <c r="M68">
        <v>14068.437333333335</v>
      </c>
    </row>
    <row r="69" spans="1:13">
      <c r="A69" s="121" t="s">
        <v>805</v>
      </c>
      <c r="B69" s="119" t="s">
        <v>1935</v>
      </c>
      <c r="C69" s="119" t="s">
        <v>1936</v>
      </c>
      <c r="D69" t="s">
        <v>733</v>
      </c>
      <c r="E69" s="13" t="s">
        <v>753</v>
      </c>
      <c r="F69" t="s">
        <v>475</v>
      </c>
      <c r="G69" t="s">
        <v>19</v>
      </c>
      <c r="H69" t="s">
        <v>458</v>
      </c>
      <c r="I69" s="13" t="s">
        <v>257</v>
      </c>
      <c r="J69">
        <v>6197.14</v>
      </c>
      <c r="K69">
        <v>6197.1404444444443</v>
      </c>
      <c r="L69" s="124">
        <f t="shared" si="1"/>
        <v>7.1717670397741514E-8</v>
      </c>
      <c r="M69">
        <v>6197.1404444444443</v>
      </c>
    </row>
    <row r="70" spans="1:13">
      <c r="A70" s="121" t="s">
        <v>1782</v>
      </c>
      <c r="B70" s="119" t="s">
        <v>1783</v>
      </c>
      <c r="C70" s="119" t="s">
        <v>1937</v>
      </c>
      <c r="D70" t="s">
        <v>733</v>
      </c>
      <c r="E70" s="13" t="s">
        <v>753</v>
      </c>
      <c r="F70" t="s">
        <v>475</v>
      </c>
      <c r="G70" t="s">
        <v>467</v>
      </c>
      <c r="H70" t="s">
        <v>458</v>
      </c>
      <c r="I70" s="13" t="s">
        <v>257</v>
      </c>
      <c r="J70">
        <v>6731.14</v>
      </c>
      <c r="K70">
        <v>6731.1404444444443</v>
      </c>
      <c r="L70" s="124">
        <f t="shared" si="1"/>
        <v>6.6028108749581776E-8</v>
      </c>
      <c r="M70">
        <v>6731.1404444444443</v>
      </c>
    </row>
    <row r="71" spans="1:13">
      <c r="A71" s="121" t="s">
        <v>806</v>
      </c>
      <c r="B71" s="119" t="s">
        <v>1938</v>
      </c>
      <c r="C71" s="119" t="s">
        <v>1939</v>
      </c>
      <c r="D71" t="s">
        <v>733</v>
      </c>
      <c r="E71" s="13" t="s">
        <v>753</v>
      </c>
      <c r="F71" t="s">
        <v>475</v>
      </c>
      <c r="G71" t="s">
        <v>36</v>
      </c>
      <c r="H71" t="s">
        <v>469</v>
      </c>
      <c r="I71" s="13" t="s">
        <v>45</v>
      </c>
      <c r="J71">
        <v>8740.14</v>
      </c>
      <c r="K71">
        <v>8740.1404444444452</v>
      </c>
      <c r="L71" s="124">
        <f t="shared" si="1"/>
        <v>5.0850952701861679E-8</v>
      </c>
      <c r="M71">
        <v>8740.1404444444452</v>
      </c>
    </row>
    <row r="72" spans="1:13">
      <c r="A72" s="121" t="s">
        <v>807</v>
      </c>
      <c r="B72" s="119" t="s">
        <v>1940</v>
      </c>
      <c r="C72" s="119" t="s">
        <v>1941</v>
      </c>
      <c r="D72" t="s">
        <v>757</v>
      </c>
      <c r="E72" s="13" t="s">
        <v>771</v>
      </c>
      <c r="F72" t="s">
        <v>475</v>
      </c>
      <c r="G72" t="s">
        <v>19</v>
      </c>
      <c r="H72" t="s">
        <v>458</v>
      </c>
      <c r="I72" s="13" t="s">
        <v>49</v>
      </c>
      <c r="J72">
        <v>8695.14</v>
      </c>
      <c r="K72">
        <v>8695.1404444444452</v>
      </c>
      <c r="L72" s="124">
        <f t="shared" si="1"/>
        <v>5.1114121882758566E-8</v>
      </c>
      <c r="M72">
        <v>8695.1404444444452</v>
      </c>
    </row>
    <row r="73" spans="1:13">
      <c r="A73" s="121" t="s">
        <v>808</v>
      </c>
      <c r="B73" s="119" t="s">
        <v>770</v>
      </c>
      <c r="C73" s="119" t="s">
        <v>1942</v>
      </c>
      <c r="D73" t="s">
        <v>757</v>
      </c>
      <c r="E73" s="13" t="s">
        <v>771</v>
      </c>
      <c r="F73" t="s">
        <v>475</v>
      </c>
      <c r="G73" t="s">
        <v>36</v>
      </c>
      <c r="H73" t="s">
        <v>458</v>
      </c>
      <c r="I73" s="13" t="s">
        <v>44</v>
      </c>
      <c r="J73">
        <v>7629.99</v>
      </c>
      <c r="K73">
        <v>7629.9920000000002</v>
      </c>
      <c r="L73" s="124">
        <f t="shared" si="1"/>
        <v>2.6212354149972064E-7</v>
      </c>
      <c r="M73">
        <v>7629.9920000000002</v>
      </c>
    </row>
    <row r="74" spans="1:13">
      <c r="A74" s="121" t="s">
        <v>809</v>
      </c>
      <c r="B74" s="119" t="s">
        <v>772</v>
      </c>
      <c r="C74" s="119" t="s">
        <v>1943</v>
      </c>
      <c r="D74" t="s">
        <v>757</v>
      </c>
      <c r="E74" s="13" t="s">
        <v>771</v>
      </c>
      <c r="F74" t="s">
        <v>475</v>
      </c>
      <c r="G74" t="s">
        <v>36</v>
      </c>
      <c r="H74" t="s">
        <v>458</v>
      </c>
      <c r="I74" s="13" t="s">
        <v>48</v>
      </c>
      <c r="J74">
        <v>13137.99</v>
      </c>
      <c r="K74">
        <v>13137.992</v>
      </c>
      <c r="L74" s="124">
        <f t="shared" si="1"/>
        <v>1.5223028792132233E-7</v>
      </c>
      <c r="M74">
        <v>13137.992</v>
      </c>
    </row>
    <row r="75" spans="1:13">
      <c r="A75" s="121" t="s">
        <v>810</v>
      </c>
      <c r="B75" s="119" t="s">
        <v>772</v>
      </c>
      <c r="C75" s="119" t="s">
        <v>1944</v>
      </c>
      <c r="D75" t="s">
        <v>757</v>
      </c>
      <c r="E75" s="13" t="s">
        <v>771</v>
      </c>
      <c r="F75" t="s">
        <v>475</v>
      </c>
      <c r="G75" t="s">
        <v>36</v>
      </c>
      <c r="H75" t="s">
        <v>458</v>
      </c>
      <c r="I75" s="13" t="s">
        <v>49</v>
      </c>
      <c r="J75">
        <v>13103.99</v>
      </c>
      <c r="K75">
        <v>13103.992</v>
      </c>
      <c r="L75" s="124">
        <f t="shared" si="1"/>
        <v>1.5262526912852145E-7</v>
      </c>
      <c r="M75">
        <v>13103.992</v>
      </c>
    </row>
    <row r="76" spans="1:13">
      <c r="A76" s="121" t="s">
        <v>811</v>
      </c>
      <c r="B76" s="119" t="s">
        <v>772</v>
      </c>
      <c r="C76" s="119" t="s">
        <v>1945</v>
      </c>
      <c r="D76" t="s">
        <v>733</v>
      </c>
      <c r="E76" s="13" t="s">
        <v>747</v>
      </c>
      <c r="F76" s="13" t="s">
        <v>256</v>
      </c>
      <c r="G76" t="s">
        <v>36</v>
      </c>
      <c r="H76" t="s">
        <v>471</v>
      </c>
      <c r="I76" s="13" t="s">
        <v>46</v>
      </c>
      <c r="J76">
        <v>13111.99</v>
      </c>
      <c r="K76">
        <v>13111.992</v>
      </c>
      <c r="L76" s="124">
        <f t="shared" si="1"/>
        <v>1.5253214808792974E-7</v>
      </c>
      <c r="M76">
        <v>13111.992</v>
      </c>
    </row>
    <row r="77" spans="1:13">
      <c r="A77" s="121" t="s">
        <v>812</v>
      </c>
      <c r="B77" s="119" t="s">
        <v>1947</v>
      </c>
      <c r="C77" s="119" t="s">
        <v>1948</v>
      </c>
      <c r="D77" t="s">
        <v>733</v>
      </c>
      <c r="E77" s="13" t="s">
        <v>748</v>
      </c>
      <c r="F77" s="13" t="s">
        <v>256</v>
      </c>
      <c r="G77" t="s">
        <v>36</v>
      </c>
      <c r="H77" t="s">
        <v>469</v>
      </c>
      <c r="I77" s="13" t="s">
        <v>47</v>
      </c>
      <c r="J77">
        <v>7893.77</v>
      </c>
      <c r="K77">
        <v>7893.7733333333335</v>
      </c>
      <c r="L77" s="124">
        <f t="shared" si="1"/>
        <v>4.2227393667448224E-7</v>
      </c>
      <c r="M77">
        <v>7893.7733333333335</v>
      </c>
    </row>
    <row r="78" spans="1:13">
      <c r="A78" s="121" t="s">
        <v>840</v>
      </c>
      <c r="B78" s="119" t="s">
        <v>1949</v>
      </c>
      <c r="C78" s="119" t="s">
        <v>1950</v>
      </c>
      <c r="D78" t="s">
        <v>733</v>
      </c>
      <c r="E78" s="13" t="s">
        <v>746</v>
      </c>
      <c r="F78" s="13" t="s">
        <v>258</v>
      </c>
      <c r="G78" t="s">
        <v>36</v>
      </c>
      <c r="H78" t="s">
        <v>469</v>
      </c>
      <c r="I78" s="13" t="s">
        <v>44</v>
      </c>
      <c r="J78">
        <v>5585.62</v>
      </c>
      <c r="K78">
        <v>5585.6248888888895</v>
      </c>
      <c r="L78" s="124">
        <f t="shared" si="1"/>
        <v>8.7526342457627293E-7</v>
      </c>
      <c r="M78">
        <v>5585.6248888888895</v>
      </c>
    </row>
    <row r="79" spans="1:13">
      <c r="A79" s="121" t="s">
        <v>813</v>
      </c>
      <c r="B79" s="119" t="s">
        <v>1951</v>
      </c>
      <c r="C79" s="119" t="s">
        <v>1952</v>
      </c>
      <c r="D79" t="s">
        <v>733</v>
      </c>
      <c r="E79" s="13" t="s">
        <v>746</v>
      </c>
      <c r="F79" s="13" t="s">
        <v>258</v>
      </c>
      <c r="G79" t="s">
        <v>36</v>
      </c>
      <c r="H79" t="s">
        <v>469</v>
      </c>
      <c r="I79" s="13" t="s">
        <v>46</v>
      </c>
      <c r="J79">
        <v>5549.92</v>
      </c>
      <c r="K79">
        <v>5549.9217777777776</v>
      </c>
      <c r="L79" s="124">
        <f t="shared" si="1"/>
        <v>3.2032493757272701E-7</v>
      </c>
      <c r="M79">
        <v>5549.9217777777776</v>
      </c>
    </row>
    <row r="80" spans="1:13">
      <c r="A80" s="121" t="s">
        <v>814</v>
      </c>
      <c r="B80" s="119" t="s">
        <v>1951</v>
      </c>
      <c r="C80" s="119" t="s">
        <v>1953</v>
      </c>
      <c r="D80" t="s">
        <v>733</v>
      </c>
      <c r="E80" s="13" t="s">
        <v>746</v>
      </c>
      <c r="F80" s="13" t="s">
        <v>258</v>
      </c>
      <c r="G80" t="s">
        <v>36</v>
      </c>
      <c r="H80" t="s">
        <v>469</v>
      </c>
      <c r="I80" s="13" t="s">
        <v>47</v>
      </c>
      <c r="J80">
        <v>5583.92</v>
      </c>
      <c r="K80">
        <v>5583.9217777777776</v>
      </c>
      <c r="L80" s="124">
        <f t="shared" si="1"/>
        <v>3.1837450707274261E-7</v>
      </c>
      <c r="M80">
        <v>5583.9217777777776</v>
      </c>
    </row>
    <row r="81" spans="1:13">
      <c r="A81" s="121" t="s">
        <v>815</v>
      </c>
      <c r="B81" s="119" t="s">
        <v>1954</v>
      </c>
      <c r="C81" s="119" t="s">
        <v>1955</v>
      </c>
      <c r="D81" t="s">
        <v>733</v>
      </c>
      <c r="E81" s="13" t="s">
        <v>747</v>
      </c>
      <c r="F81" s="13" t="s">
        <v>258</v>
      </c>
      <c r="G81" t="s">
        <v>36</v>
      </c>
      <c r="H81" t="s">
        <v>469</v>
      </c>
      <c r="I81" s="13" t="s">
        <v>47</v>
      </c>
      <c r="J81">
        <v>5622.92</v>
      </c>
      <c r="K81">
        <v>5622.9217777777776</v>
      </c>
      <c r="L81" s="124">
        <f t="shared" si="1"/>
        <v>3.1616629394222733E-7</v>
      </c>
      <c r="M81">
        <v>5622.9217777777776</v>
      </c>
    </row>
    <row r="82" spans="1:13">
      <c r="A82" s="122" t="s">
        <v>1946</v>
      </c>
      <c r="B82" s="119" t="s">
        <v>1956</v>
      </c>
      <c r="C82" s="119" t="s">
        <v>1957</v>
      </c>
      <c r="D82" t="s">
        <v>733</v>
      </c>
      <c r="E82" s="13" t="s">
        <v>747</v>
      </c>
      <c r="F82" s="13" t="s">
        <v>258</v>
      </c>
      <c r="G82" t="s">
        <v>36</v>
      </c>
      <c r="H82" t="s">
        <v>471</v>
      </c>
      <c r="I82" s="13" t="s">
        <v>44</v>
      </c>
      <c r="J82">
        <v>4760.7700000000004</v>
      </c>
      <c r="K82">
        <v>4760.7733333333335</v>
      </c>
      <c r="L82" s="124">
        <f t="shared" si="1"/>
        <v>7.0016684971190113E-7</v>
      </c>
      <c r="M82">
        <v>4760.7733333333335</v>
      </c>
    </row>
    <row r="83" spans="1:13">
      <c r="A83" s="121" t="s">
        <v>816</v>
      </c>
      <c r="B83" s="119" t="s">
        <v>1956</v>
      </c>
      <c r="C83" s="119" t="s">
        <v>1958</v>
      </c>
      <c r="D83" t="s">
        <v>733</v>
      </c>
      <c r="E83" s="13" t="s">
        <v>748</v>
      </c>
      <c r="F83" s="13" t="s">
        <v>258</v>
      </c>
      <c r="G83" t="s">
        <v>36</v>
      </c>
      <c r="H83" t="s">
        <v>469</v>
      </c>
      <c r="I83" s="13" t="s">
        <v>44</v>
      </c>
      <c r="J83">
        <v>4796.7700000000004</v>
      </c>
      <c r="K83">
        <v>4796.7733333333335</v>
      </c>
      <c r="L83" s="124">
        <f t="shared" si="1"/>
        <v>6.9491206230503608E-7</v>
      </c>
      <c r="M83">
        <v>4796.7733333333335</v>
      </c>
    </row>
    <row r="84" spans="1:13">
      <c r="A84" s="121" t="s">
        <v>817</v>
      </c>
      <c r="B84" s="119" t="s">
        <v>1959</v>
      </c>
      <c r="C84" s="119" t="s">
        <v>1960</v>
      </c>
      <c r="D84" t="s">
        <v>733</v>
      </c>
      <c r="E84" s="13" t="s">
        <v>748</v>
      </c>
      <c r="F84" s="13" t="s">
        <v>258</v>
      </c>
      <c r="G84" t="s">
        <v>36</v>
      </c>
      <c r="H84" t="s">
        <v>469</v>
      </c>
      <c r="I84" s="13" t="s">
        <v>45</v>
      </c>
      <c r="J84">
        <v>7668.77</v>
      </c>
      <c r="K84">
        <v>7668.7733333333335</v>
      </c>
      <c r="L84" s="124">
        <f t="shared" si="1"/>
        <v>4.3466335971778108E-7</v>
      </c>
      <c r="M84">
        <v>7668.7733333333335</v>
      </c>
    </row>
    <row r="85" spans="1:13">
      <c r="A85" s="121" t="s">
        <v>818</v>
      </c>
      <c r="B85" s="119" t="s">
        <v>1961</v>
      </c>
      <c r="C85" s="119" t="s">
        <v>1962</v>
      </c>
      <c r="D85" t="s">
        <v>733</v>
      </c>
      <c r="E85" s="13" t="s">
        <v>748</v>
      </c>
      <c r="F85" s="13" t="s">
        <v>258</v>
      </c>
      <c r="G85" t="s">
        <v>36</v>
      </c>
      <c r="H85" t="s">
        <v>458</v>
      </c>
      <c r="I85" s="13" t="s">
        <v>46</v>
      </c>
      <c r="J85">
        <v>5265.62</v>
      </c>
      <c r="K85">
        <v>5265.6248888888895</v>
      </c>
      <c r="L85" s="124">
        <f t="shared" si="1"/>
        <v>9.2845455797830494E-7</v>
      </c>
      <c r="M85">
        <v>5265.6248888888895</v>
      </c>
    </row>
    <row r="86" spans="1:13">
      <c r="A86" s="121" t="s">
        <v>819</v>
      </c>
      <c r="B86" s="119" t="s">
        <v>1961</v>
      </c>
      <c r="C86" s="119" t="s">
        <v>1963</v>
      </c>
      <c r="D86" t="s">
        <v>757</v>
      </c>
      <c r="E86" s="13" t="s">
        <v>758</v>
      </c>
      <c r="F86" s="13" t="s">
        <v>258</v>
      </c>
      <c r="G86" t="s">
        <v>19</v>
      </c>
      <c r="H86" t="s">
        <v>458</v>
      </c>
      <c r="I86" s="13" t="s">
        <v>46</v>
      </c>
      <c r="J86">
        <v>5287.62</v>
      </c>
      <c r="K86">
        <v>5287.6248888888895</v>
      </c>
      <c r="L86" s="124">
        <f t="shared" si="1"/>
        <v>9.2459157231074127E-7</v>
      </c>
      <c r="M86">
        <v>5287.6248888888895</v>
      </c>
    </row>
    <row r="87" spans="1:13">
      <c r="A87" s="121" t="s">
        <v>820</v>
      </c>
      <c r="B87" s="119" t="s">
        <v>1961</v>
      </c>
      <c r="C87" s="119" t="s">
        <v>1964</v>
      </c>
      <c r="D87" t="s">
        <v>757</v>
      </c>
      <c r="E87" s="13" t="s">
        <v>758</v>
      </c>
      <c r="F87" s="13" t="s">
        <v>258</v>
      </c>
      <c r="G87" t="s">
        <v>19</v>
      </c>
      <c r="H87" t="s">
        <v>458</v>
      </c>
      <c r="I87" s="13" t="s">
        <v>47</v>
      </c>
      <c r="J87">
        <v>5102.62</v>
      </c>
      <c r="K87">
        <v>5102.6248888888895</v>
      </c>
      <c r="L87" s="124">
        <f t="shared" si="1"/>
        <v>9.5811345731834271E-7</v>
      </c>
      <c r="M87">
        <v>5102.6248888888895</v>
      </c>
    </row>
    <row r="88" spans="1:13">
      <c r="A88" s="121" t="s">
        <v>821</v>
      </c>
      <c r="B88" s="119" t="s">
        <v>1965</v>
      </c>
      <c r="C88" s="119" t="s">
        <v>1966</v>
      </c>
      <c r="D88" t="s">
        <v>757</v>
      </c>
      <c r="E88" s="13" t="s">
        <v>758</v>
      </c>
      <c r="F88" s="13" t="s">
        <v>258</v>
      </c>
      <c r="G88" t="s">
        <v>19</v>
      </c>
      <c r="H88" t="s">
        <v>458</v>
      </c>
      <c r="I88" s="13" t="s">
        <v>48</v>
      </c>
      <c r="J88">
        <v>5090.62</v>
      </c>
      <c r="K88">
        <v>5090.6248888888895</v>
      </c>
      <c r="L88" s="124">
        <f t="shared" si="1"/>
        <v>9.6037199586331769E-7</v>
      </c>
      <c r="M88">
        <v>5090.6248888888895</v>
      </c>
    </row>
    <row r="89" spans="1:13">
      <c r="A89" s="121" t="s">
        <v>822</v>
      </c>
      <c r="B89" s="119" t="s">
        <v>1965</v>
      </c>
      <c r="C89" s="119" t="s">
        <v>1967</v>
      </c>
      <c r="D89" t="s">
        <v>757</v>
      </c>
      <c r="E89" s="13" t="s">
        <v>503</v>
      </c>
      <c r="F89" s="13" t="s">
        <v>258</v>
      </c>
      <c r="G89" t="s">
        <v>19</v>
      </c>
      <c r="H89" t="s">
        <v>458</v>
      </c>
      <c r="I89" s="13" t="s">
        <v>46</v>
      </c>
      <c r="J89">
        <v>5130.62</v>
      </c>
      <c r="K89">
        <v>5130.6248888888895</v>
      </c>
      <c r="L89" s="124">
        <f t="shared" si="1"/>
        <v>9.528846201008303E-7</v>
      </c>
      <c r="M89">
        <v>5130.6248888888895</v>
      </c>
    </row>
    <row r="90" spans="1:13">
      <c r="A90" s="121" t="s">
        <v>823</v>
      </c>
      <c r="B90" s="119" t="s">
        <v>1965</v>
      </c>
      <c r="C90" s="119" t="s">
        <v>1968</v>
      </c>
      <c r="D90" t="s">
        <v>757</v>
      </c>
      <c r="E90" s="13" t="s">
        <v>765</v>
      </c>
      <c r="F90" s="13" t="s">
        <v>258</v>
      </c>
      <c r="G90" t="s">
        <v>36</v>
      </c>
      <c r="H90" t="s">
        <v>458</v>
      </c>
      <c r="I90" s="13" t="s">
        <v>46</v>
      </c>
      <c r="J90">
        <v>5162.62</v>
      </c>
      <c r="K90">
        <v>5162.6248888888895</v>
      </c>
      <c r="L90" s="124">
        <f t="shared" si="1"/>
        <v>9.4697825708297757E-7</v>
      </c>
      <c r="M90">
        <v>5162.6248888888895</v>
      </c>
    </row>
    <row r="91" spans="1:13">
      <c r="A91" s="121" t="s">
        <v>871</v>
      </c>
      <c r="B91" s="119" t="s">
        <v>1969</v>
      </c>
      <c r="C91" s="119" t="s">
        <v>1970</v>
      </c>
      <c r="D91" t="s">
        <v>757</v>
      </c>
      <c r="E91" s="13" t="s">
        <v>765</v>
      </c>
      <c r="F91" s="13" t="s">
        <v>258</v>
      </c>
      <c r="G91" t="s">
        <v>36</v>
      </c>
      <c r="H91" t="s">
        <v>458</v>
      </c>
      <c r="I91" s="13" t="s">
        <v>44</v>
      </c>
      <c r="J91">
        <v>4976.62</v>
      </c>
      <c r="K91">
        <v>4976.6248888888895</v>
      </c>
      <c r="L91" s="124">
        <f t="shared" si="1"/>
        <v>9.8237134633179185E-7</v>
      </c>
      <c r="M91">
        <v>4976.6248888888895</v>
      </c>
    </row>
    <row r="92" spans="1:13">
      <c r="A92" s="121" t="s">
        <v>872</v>
      </c>
      <c r="B92" s="119" t="s">
        <v>1971</v>
      </c>
      <c r="C92" s="119" t="s">
        <v>1972</v>
      </c>
      <c r="D92" t="s">
        <v>733</v>
      </c>
      <c r="E92" s="13" t="s">
        <v>747</v>
      </c>
      <c r="F92" s="13" t="s">
        <v>461</v>
      </c>
      <c r="G92" t="s">
        <v>36</v>
      </c>
      <c r="H92" t="s">
        <v>469</v>
      </c>
      <c r="I92" s="13" t="s">
        <v>44</v>
      </c>
      <c r="J92">
        <v>6056.48</v>
      </c>
      <c r="K92">
        <v>6056.4764444444445</v>
      </c>
      <c r="L92" s="124">
        <f t="shared" si="1"/>
        <v>-5.8706634135128959E-7</v>
      </c>
      <c r="M92">
        <v>6056.4764444444445</v>
      </c>
    </row>
    <row r="93" spans="1:13">
      <c r="A93" s="121" t="s">
        <v>873</v>
      </c>
      <c r="B93" s="119" t="s">
        <v>1973</v>
      </c>
      <c r="C93" s="119" t="s">
        <v>1974</v>
      </c>
      <c r="D93" t="s">
        <v>733</v>
      </c>
      <c r="E93" s="13" t="s">
        <v>747</v>
      </c>
      <c r="F93" s="13" t="s">
        <v>461</v>
      </c>
      <c r="G93" t="s">
        <v>36</v>
      </c>
      <c r="H93" t="s">
        <v>469</v>
      </c>
      <c r="I93" s="13" t="s">
        <v>45</v>
      </c>
      <c r="J93">
        <v>6031.48</v>
      </c>
      <c r="K93">
        <v>6031.4764444444445</v>
      </c>
      <c r="L93" s="124">
        <f t="shared" si="1"/>
        <v>-5.8949968416827352E-7</v>
      </c>
      <c r="M93">
        <v>6031.4764444444445</v>
      </c>
    </row>
    <row r="94" spans="1:13">
      <c r="A94" s="121" t="s">
        <v>824</v>
      </c>
      <c r="B94" s="119" t="s">
        <v>1975</v>
      </c>
      <c r="C94" s="119" t="s">
        <v>1976</v>
      </c>
      <c r="D94" t="s">
        <v>733</v>
      </c>
      <c r="E94" s="13" t="s">
        <v>747</v>
      </c>
      <c r="F94" s="13" t="s">
        <v>461</v>
      </c>
      <c r="G94" t="s">
        <v>36</v>
      </c>
      <c r="H94" t="s">
        <v>469</v>
      </c>
      <c r="I94" s="13" t="s">
        <v>47</v>
      </c>
      <c r="J94">
        <v>4766.7700000000004</v>
      </c>
      <c r="K94">
        <v>4766.7733333333335</v>
      </c>
      <c r="L94" s="124">
        <f t="shared" si="1"/>
        <v>6.9928553991548314E-7</v>
      </c>
      <c r="M94">
        <v>4766.7733333333335</v>
      </c>
    </row>
    <row r="95" spans="1:13">
      <c r="A95" s="121" t="s">
        <v>825</v>
      </c>
      <c r="B95" s="119" t="s">
        <v>1977</v>
      </c>
      <c r="C95" s="119" t="s">
        <v>1978</v>
      </c>
      <c r="D95" t="s">
        <v>733</v>
      </c>
      <c r="E95" s="13" t="s">
        <v>748</v>
      </c>
      <c r="F95" s="13" t="s">
        <v>461</v>
      </c>
      <c r="G95" t="s">
        <v>36</v>
      </c>
      <c r="H95" t="s">
        <v>469</v>
      </c>
      <c r="I95" s="13" t="s">
        <v>44</v>
      </c>
      <c r="J95">
        <v>4785.7700000000004</v>
      </c>
      <c r="K95">
        <v>4785.7733333333335</v>
      </c>
      <c r="L95" s="124">
        <f t="shared" si="1"/>
        <v>6.9650930427139782E-7</v>
      </c>
      <c r="M95">
        <v>4785.7733333333335</v>
      </c>
    </row>
    <row r="96" spans="1:13">
      <c r="A96" s="121" t="s">
        <v>826</v>
      </c>
      <c r="B96" s="119" t="s">
        <v>1979</v>
      </c>
      <c r="C96" s="119" t="s">
        <v>1980</v>
      </c>
      <c r="D96" t="s">
        <v>733</v>
      </c>
      <c r="E96" s="13" t="s">
        <v>748</v>
      </c>
      <c r="F96" s="13" t="s">
        <v>461</v>
      </c>
      <c r="G96" t="s">
        <v>36</v>
      </c>
      <c r="H96" t="s">
        <v>469</v>
      </c>
      <c r="I96" s="13" t="s">
        <v>45</v>
      </c>
      <c r="J96">
        <v>4800.7700000000004</v>
      </c>
      <c r="K96">
        <v>4800.7733333333335</v>
      </c>
      <c r="L96" s="124">
        <f t="shared" si="1"/>
        <v>6.9433306180111268E-7</v>
      </c>
      <c r="M96">
        <v>4800.7733333333335</v>
      </c>
    </row>
    <row r="97" spans="1:13">
      <c r="A97" s="121" t="s">
        <v>827</v>
      </c>
      <c r="B97" s="119" t="s">
        <v>1981</v>
      </c>
      <c r="C97" s="119" t="s">
        <v>1982</v>
      </c>
      <c r="D97" t="s">
        <v>733</v>
      </c>
      <c r="E97" s="13" t="s">
        <v>748</v>
      </c>
      <c r="F97" s="13" t="s">
        <v>461</v>
      </c>
      <c r="G97" t="s">
        <v>36</v>
      </c>
      <c r="H97" t="s">
        <v>469</v>
      </c>
      <c r="I97" s="13" t="s">
        <v>46</v>
      </c>
      <c r="J97">
        <v>5269.62</v>
      </c>
      <c r="K97">
        <v>5269.6248888888895</v>
      </c>
      <c r="L97" s="124">
        <f t="shared" si="1"/>
        <v>9.2774979781876527E-7</v>
      </c>
      <c r="M97">
        <v>5269.6248888888895</v>
      </c>
    </row>
    <row r="98" spans="1:13">
      <c r="A98" s="121" t="s">
        <v>828</v>
      </c>
      <c r="B98" s="119" t="s">
        <v>1983</v>
      </c>
      <c r="C98" s="119" t="s">
        <v>1984</v>
      </c>
      <c r="D98" t="s">
        <v>733</v>
      </c>
      <c r="E98" s="13" t="s">
        <v>748</v>
      </c>
      <c r="F98" s="13" t="s">
        <v>461</v>
      </c>
      <c r="G98" t="s">
        <v>36</v>
      </c>
      <c r="H98" t="s">
        <v>458</v>
      </c>
      <c r="I98" s="13" t="s">
        <v>46</v>
      </c>
      <c r="J98">
        <v>5291.62</v>
      </c>
      <c r="K98">
        <v>5291.6248888888895</v>
      </c>
      <c r="L98" s="124">
        <f t="shared" si="1"/>
        <v>9.2389266228144154E-7</v>
      </c>
      <c r="M98">
        <v>5291.6248888888895</v>
      </c>
    </row>
    <row r="99" spans="1:13">
      <c r="A99" s="121" t="s">
        <v>829</v>
      </c>
      <c r="B99" s="119" t="s">
        <v>1985</v>
      </c>
      <c r="C99" s="119" t="s">
        <v>1986</v>
      </c>
      <c r="D99" t="s">
        <v>757</v>
      </c>
      <c r="E99" s="13" t="s">
        <v>503</v>
      </c>
      <c r="F99" s="13" t="s">
        <v>461</v>
      </c>
      <c r="G99" t="s">
        <v>19</v>
      </c>
      <c r="H99" t="s">
        <v>471</v>
      </c>
      <c r="I99" s="13" t="s">
        <v>46</v>
      </c>
      <c r="J99">
        <v>5286.62</v>
      </c>
      <c r="K99">
        <v>5286.6248888888895</v>
      </c>
      <c r="L99" s="124">
        <f t="shared" si="1"/>
        <v>9.247664650725268E-7</v>
      </c>
      <c r="M99">
        <v>5286.6248888888895</v>
      </c>
    </row>
    <row r="100" spans="1:13">
      <c r="A100" s="121" t="s">
        <v>879</v>
      </c>
      <c r="B100" s="119" t="s">
        <v>880</v>
      </c>
      <c r="C100" s="119" t="s">
        <v>1987</v>
      </c>
      <c r="D100" t="s">
        <v>757</v>
      </c>
      <c r="E100" s="13" t="s">
        <v>765</v>
      </c>
      <c r="F100" s="13" t="s">
        <v>461</v>
      </c>
      <c r="G100" t="s">
        <v>36</v>
      </c>
      <c r="H100" t="s">
        <v>458</v>
      </c>
      <c r="I100" s="13" t="s">
        <v>44</v>
      </c>
      <c r="J100">
        <v>5106.62</v>
      </c>
      <c r="K100">
        <v>5106.6248888888895</v>
      </c>
      <c r="L100" s="124">
        <f t="shared" si="1"/>
        <v>9.5736296994523219E-7</v>
      </c>
      <c r="M100">
        <v>5106.6248888888895</v>
      </c>
    </row>
    <row r="101" spans="1:13">
      <c r="A101" s="121" t="s">
        <v>892</v>
      </c>
      <c r="B101" s="119" t="s">
        <v>1988</v>
      </c>
      <c r="C101" s="119" t="s">
        <v>1989</v>
      </c>
      <c r="D101" t="s">
        <v>757</v>
      </c>
      <c r="E101" s="13" t="s">
        <v>765</v>
      </c>
      <c r="F101" s="13" t="s">
        <v>461</v>
      </c>
      <c r="G101" t="s">
        <v>36</v>
      </c>
      <c r="H101" t="s">
        <v>458</v>
      </c>
      <c r="I101" s="13" t="s">
        <v>45</v>
      </c>
      <c r="J101">
        <v>6571.62</v>
      </c>
      <c r="K101">
        <v>6571.6248888888895</v>
      </c>
      <c r="L101" s="124">
        <f t="shared" si="1"/>
        <v>7.4393968147606252E-7</v>
      </c>
      <c r="M101">
        <v>6571.6248888888895</v>
      </c>
    </row>
    <row r="102" spans="1:13">
      <c r="A102" s="121" t="s">
        <v>876</v>
      </c>
      <c r="B102" s="119" t="s">
        <v>877</v>
      </c>
      <c r="C102" s="119" t="s">
        <v>1990</v>
      </c>
      <c r="D102" t="s">
        <v>757</v>
      </c>
      <c r="E102" s="13" t="s">
        <v>765</v>
      </c>
      <c r="F102" s="13" t="s">
        <v>461</v>
      </c>
      <c r="G102" t="s">
        <v>36</v>
      </c>
      <c r="H102" t="s">
        <v>458</v>
      </c>
      <c r="I102" s="13" t="s">
        <v>47</v>
      </c>
      <c r="J102">
        <v>6035.48</v>
      </c>
      <c r="K102">
        <v>6035.4764444444445</v>
      </c>
      <c r="L102" s="124">
        <f t="shared" si="1"/>
        <v>-5.8910899465614308E-7</v>
      </c>
      <c r="M102">
        <v>6035.4764444444445</v>
      </c>
    </row>
    <row r="103" spans="1:13">
      <c r="A103" s="121" t="s">
        <v>878</v>
      </c>
      <c r="B103" s="119" t="s">
        <v>877</v>
      </c>
      <c r="C103" s="119" t="s">
        <v>1991</v>
      </c>
      <c r="D103" t="s">
        <v>733</v>
      </c>
      <c r="E103" s="13" t="s">
        <v>747</v>
      </c>
      <c r="F103" s="13" t="s">
        <v>462</v>
      </c>
      <c r="G103" t="s">
        <v>36</v>
      </c>
      <c r="H103" t="s">
        <v>469</v>
      </c>
      <c r="I103" s="13" t="s">
        <v>47</v>
      </c>
      <c r="J103">
        <v>6097.48</v>
      </c>
      <c r="K103">
        <v>6097.4764444444445</v>
      </c>
      <c r="L103" s="124">
        <f t="shared" si="1"/>
        <v>-5.8311885484942271E-7</v>
      </c>
      <c r="M103">
        <v>6097.4764444444445</v>
      </c>
    </row>
    <row r="104" spans="1:13">
      <c r="A104" s="121" t="s">
        <v>874</v>
      </c>
      <c r="B104" s="119" t="s">
        <v>875</v>
      </c>
      <c r="C104" s="119" t="s">
        <v>1992</v>
      </c>
      <c r="D104" t="s">
        <v>733</v>
      </c>
      <c r="E104" s="13" t="s">
        <v>748</v>
      </c>
      <c r="F104" s="13" t="s">
        <v>462</v>
      </c>
      <c r="G104" t="s">
        <v>36</v>
      </c>
      <c r="H104" t="s">
        <v>469</v>
      </c>
      <c r="I104" s="13" t="s">
        <v>44</v>
      </c>
      <c r="J104">
        <v>6135.48</v>
      </c>
      <c r="K104">
        <v>6135.4764444444445</v>
      </c>
      <c r="L104" s="124">
        <f t="shared" si="1"/>
        <v>-5.7950731728687215E-7</v>
      </c>
      <c r="M104">
        <v>6135.4764444444445</v>
      </c>
    </row>
    <row r="105" spans="1:13">
      <c r="A105" s="121" t="s">
        <v>838</v>
      </c>
      <c r="B105" s="119" t="s">
        <v>1993</v>
      </c>
      <c r="C105" s="119" t="s">
        <v>1994</v>
      </c>
      <c r="D105" t="s">
        <v>733</v>
      </c>
      <c r="E105" s="13" t="s">
        <v>748</v>
      </c>
      <c r="F105" s="13" t="s">
        <v>462</v>
      </c>
      <c r="G105" t="s">
        <v>36</v>
      </c>
      <c r="H105" t="s">
        <v>469</v>
      </c>
      <c r="I105" s="13" t="s">
        <v>47</v>
      </c>
      <c r="J105">
        <v>7053.77</v>
      </c>
      <c r="K105">
        <v>7053.7733333333335</v>
      </c>
      <c r="L105" s="124">
        <f t="shared" si="1"/>
        <v>4.7256053615342263E-7</v>
      </c>
      <c r="M105">
        <v>7053.7733333333335</v>
      </c>
    </row>
    <row r="106" spans="1:13">
      <c r="A106" s="121" t="s">
        <v>839</v>
      </c>
      <c r="B106" s="119" t="s">
        <v>1995</v>
      </c>
      <c r="C106" s="119" t="s">
        <v>1996</v>
      </c>
      <c r="D106" t="s">
        <v>851</v>
      </c>
      <c r="E106" s="13" t="s">
        <v>1009</v>
      </c>
      <c r="F106" s="13" t="s">
        <v>463</v>
      </c>
      <c r="G106" s="13" t="s">
        <v>36</v>
      </c>
      <c r="H106" t="s">
        <v>1037</v>
      </c>
      <c r="I106" s="13" t="s">
        <v>44</v>
      </c>
      <c r="J106">
        <v>7522.62</v>
      </c>
      <c r="K106">
        <v>7522.6248888888895</v>
      </c>
      <c r="L106" s="124">
        <f t="shared" si="1"/>
        <v>6.4989177834075389E-7</v>
      </c>
      <c r="M106">
        <v>7522.6248888888895</v>
      </c>
    </row>
    <row r="107" spans="1:13">
      <c r="A107" s="121" t="s">
        <v>841</v>
      </c>
      <c r="B107" s="119" t="s">
        <v>1997</v>
      </c>
      <c r="C107" s="119" t="s">
        <v>1998</v>
      </c>
      <c r="D107" t="s">
        <v>851</v>
      </c>
      <c r="E107" s="13" t="s">
        <v>1009</v>
      </c>
      <c r="F107" s="13" t="s">
        <v>463</v>
      </c>
      <c r="G107" s="13" t="s">
        <v>36</v>
      </c>
      <c r="H107" t="s">
        <v>1037</v>
      </c>
      <c r="I107" s="13" t="s">
        <v>45</v>
      </c>
      <c r="J107">
        <v>7615.62</v>
      </c>
      <c r="K107">
        <v>7615.6248888888895</v>
      </c>
      <c r="L107" s="124">
        <f t="shared" si="1"/>
        <v>6.4195546647308058E-7</v>
      </c>
      <c r="M107">
        <v>7615.6248888888895</v>
      </c>
    </row>
    <row r="108" spans="1:13">
      <c r="A108" s="121" t="s">
        <v>1108</v>
      </c>
      <c r="B108" s="119" t="s">
        <v>1999</v>
      </c>
      <c r="C108" s="119" t="s">
        <v>2000</v>
      </c>
      <c r="D108" t="s">
        <v>733</v>
      </c>
      <c r="E108" s="13" t="s">
        <v>749</v>
      </c>
      <c r="F108" s="13" t="s">
        <v>463</v>
      </c>
      <c r="G108" t="s">
        <v>19</v>
      </c>
      <c r="H108" t="s">
        <v>469</v>
      </c>
      <c r="I108" s="13" t="s">
        <v>46</v>
      </c>
      <c r="J108">
        <v>18768.439999999999</v>
      </c>
      <c r="K108">
        <v>18768.437333333335</v>
      </c>
      <c r="L108" s="124">
        <f t="shared" si="1"/>
        <v>-1.4208248866565147E-7</v>
      </c>
      <c r="M108">
        <v>18768.437333333335</v>
      </c>
    </row>
    <row r="109" spans="1:13">
      <c r="A109" s="121" t="s">
        <v>1109</v>
      </c>
      <c r="B109" s="119" t="s">
        <v>1999</v>
      </c>
      <c r="C109" s="119" t="s">
        <v>2001</v>
      </c>
      <c r="D109" t="s">
        <v>733</v>
      </c>
      <c r="E109" s="13" t="s">
        <v>752</v>
      </c>
      <c r="F109" s="13" t="s">
        <v>463</v>
      </c>
      <c r="G109" t="s">
        <v>19</v>
      </c>
      <c r="H109" t="s">
        <v>469</v>
      </c>
      <c r="I109" s="13" t="s">
        <v>44</v>
      </c>
      <c r="J109">
        <v>18825.439999999999</v>
      </c>
      <c r="K109">
        <v>18825.437333333335</v>
      </c>
      <c r="L109" s="124">
        <f t="shared" si="1"/>
        <v>-1.4165228879494766E-7</v>
      </c>
      <c r="M109">
        <v>18825.437333333335</v>
      </c>
    </row>
    <row r="110" spans="1:13">
      <c r="A110" s="121" t="s">
        <v>830</v>
      </c>
      <c r="B110" s="119" t="s">
        <v>2002</v>
      </c>
      <c r="C110" s="119" t="s">
        <v>2003</v>
      </c>
      <c r="D110" t="s">
        <v>733</v>
      </c>
      <c r="E110" s="13" t="s">
        <v>752</v>
      </c>
      <c r="F110" s="13" t="s">
        <v>463</v>
      </c>
      <c r="G110" t="s">
        <v>19</v>
      </c>
      <c r="H110" t="s">
        <v>469</v>
      </c>
      <c r="I110" s="13" t="s">
        <v>45</v>
      </c>
      <c r="J110">
        <v>8350.33</v>
      </c>
      <c r="K110">
        <v>8350.3279999999995</v>
      </c>
      <c r="L110" s="124">
        <f t="shared" si="1"/>
        <v>-2.3951149240897706E-7</v>
      </c>
      <c r="M110">
        <v>8350.3279999999995</v>
      </c>
    </row>
    <row r="111" spans="1:13">
      <c r="A111" s="121" t="s">
        <v>842</v>
      </c>
      <c r="B111" s="119" t="s">
        <v>2004</v>
      </c>
      <c r="C111" s="119" t="s">
        <v>1746</v>
      </c>
      <c r="D111" t="s">
        <v>733</v>
      </c>
      <c r="E111" s="13" t="s">
        <v>752</v>
      </c>
      <c r="F111" s="13" t="s">
        <v>463</v>
      </c>
      <c r="G111" t="s">
        <v>19</v>
      </c>
      <c r="H111" t="s">
        <v>469</v>
      </c>
      <c r="I111" s="13" t="s">
        <v>47</v>
      </c>
      <c r="J111">
        <v>10228.030000000001</v>
      </c>
      <c r="K111">
        <v>10228.031111111111</v>
      </c>
      <c r="L111" s="124">
        <f t="shared" si="1"/>
        <v>1.0863393153238154E-7</v>
      </c>
      <c r="M111">
        <v>10228.031111111111</v>
      </c>
    </row>
    <row r="112" spans="1:13">
      <c r="A112" s="121" t="s">
        <v>843</v>
      </c>
      <c r="B112" s="119" t="s">
        <v>2004</v>
      </c>
      <c r="C112" s="119" t="s">
        <v>2005</v>
      </c>
      <c r="D112" t="s">
        <v>757</v>
      </c>
      <c r="E112" s="13" t="s">
        <v>768</v>
      </c>
      <c r="F112" s="13" t="s">
        <v>463</v>
      </c>
      <c r="G112" t="s">
        <v>36</v>
      </c>
      <c r="H112" t="s">
        <v>458</v>
      </c>
      <c r="I112" s="13" t="s">
        <v>45</v>
      </c>
      <c r="J112">
        <v>10328.030000000001</v>
      </c>
      <c r="K112">
        <v>10328.031111111111</v>
      </c>
      <c r="L112" s="124">
        <f t="shared" si="1"/>
        <v>1.0758209559142879E-7</v>
      </c>
      <c r="M112">
        <v>10328.031111111111</v>
      </c>
    </row>
    <row r="113" spans="1:13">
      <c r="A113" s="121" t="s">
        <v>844</v>
      </c>
      <c r="B113" s="119" t="s">
        <v>2004</v>
      </c>
      <c r="C113" s="119" t="s">
        <v>2006</v>
      </c>
      <c r="D113" t="s">
        <v>851</v>
      </c>
      <c r="E113" s="13" t="s">
        <v>1009</v>
      </c>
      <c r="F113" s="13" t="s">
        <v>464</v>
      </c>
      <c r="G113" s="13" t="s">
        <v>36</v>
      </c>
      <c r="H113" t="s">
        <v>1037</v>
      </c>
      <c r="I113" s="13" t="s">
        <v>44</v>
      </c>
      <c r="J113">
        <v>10301.030000000001</v>
      </c>
      <c r="K113">
        <v>10301.031111111111</v>
      </c>
      <c r="L113" s="124">
        <f t="shared" si="1"/>
        <v>1.0786407871165741E-7</v>
      </c>
      <c r="M113">
        <v>10301.031111111111</v>
      </c>
    </row>
    <row r="114" spans="1:13">
      <c r="A114" s="121" t="s">
        <v>831</v>
      </c>
      <c r="B114" s="119" t="s">
        <v>2007</v>
      </c>
      <c r="C114" s="119" t="s">
        <v>2008</v>
      </c>
      <c r="D114" t="s">
        <v>851</v>
      </c>
      <c r="E114" s="13" t="s">
        <v>1009</v>
      </c>
      <c r="F114" s="13" t="s">
        <v>464</v>
      </c>
      <c r="G114" s="13" t="s">
        <v>36</v>
      </c>
      <c r="H114" t="s">
        <v>1037</v>
      </c>
      <c r="I114" s="13" t="s">
        <v>45</v>
      </c>
      <c r="J114">
        <v>14947.03</v>
      </c>
      <c r="K114">
        <v>14947.031111111111</v>
      </c>
      <c r="L114" s="124">
        <f t="shared" si="1"/>
        <v>7.4336581296160135E-8</v>
      </c>
      <c r="M114">
        <v>14947.031111111111</v>
      </c>
    </row>
    <row r="115" spans="1:13">
      <c r="A115" s="121" t="s">
        <v>1110</v>
      </c>
      <c r="B115" s="119" t="s">
        <v>2009</v>
      </c>
      <c r="C115" s="119" t="s">
        <v>2010</v>
      </c>
      <c r="D115" t="s">
        <v>851</v>
      </c>
      <c r="E115" s="13" t="s">
        <v>1009</v>
      </c>
      <c r="F115" s="13" t="s">
        <v>464</v>
      </c>
      <c r="G115" s="13" t="s">
        <v>36</v>
      </c>
      <c r="H115" t="s">
        <v>1037</v>
      </c>
      <c r="I115" s="13" t="s">
        <v>46</v>
      </c>
      <c r="J115">
        <v>19111.439999999999</v>
      </c>
      <c r="K115">
        <v>19111.437333333335</v>
      </c>
      <c r="L115" s="124">
        <f t="shared" si="1"/>
        <v>-1.3953248230232571E-7</v>
      </c>
      <c r="M115">
        <v>19111.437333333335</v>
      </c>
    </row>
    <row r="116" spans="1:13">
      <c r="A116" s="121" t="s">
        <v>1111</v>
      </c>
      <c r="B116" s="119" t="s">
        <v>2009</v>
      </c>
      <c r="C116" s="119" t="s">
        <v>2011</v>
      </c>
      <c r="D116" t="s">
        <v>851</v>
      </c>
      <c r="E116" s="13" t="s">
        <v>1009</v>
      </c>
      <c r="F116" s="13" t="s">
        <v>464</v>
      </c>
      <c r="G116" s="13" t="s">
        <v>36</v>
      </c>
      <c r="H116" t="s">
        <v>1037</v>
      </c>
      <c r="I116" s="13" t="s">
        <v>47</v>
      </c>
      <c r="J116">
        <v>19168.439999999999</v>
      </c>
      <c r="K116">
        <v>19168.437333333335</v>
      </c>
      <c r="L116" s="124">
        <f t="shared" si="1"/>
        <v>-1.3911756322225281E-7</v>
      </c>
      <c r="M116">
        <v>19168.437333333335</v>
      </c>
    </row>
    <row r="117" spans="1:13">
      <c r="A117" s="121" t="s">
        <v>1112</v>
      </c>
      <c r="B117" s="119" t="s">
        <v>2009</v>
      </c>
      <c r="C117" s="119" t="s">
        <v>2012</v>
      </c>
      <c r="D117" t="s">
        <v>851</v>
      </c>
      <c r="E117" s="13" t="s">
        <v>1009</v>
      </c>
      <c r="F117" s="13" t="s">
        <v>464</v>
      </c>
      <c r="G117" s="13" t="s">
        <v>36</v>
      </c>
      <c r="H117" t="s">
        <v>1038</v>
      </c>
      <c r="I117" s="13" t="s">
        <v>44</v>
      </c>
      <c r="J117">
        <v>19162.439999999999</v>
      </c>
      <c r="K117">
        <v>19162.437333333335</v>
      </c>
      <c r="L117" s="124">
        <f t="shared" si="1"/>
        <v>-1.3916112267393711E-7</v>
      </c>
      <c r="M117">
        <v>19162.437333333335</v>
      </c>
    </row>
    <row r="118" spans="1:13">
      <c r="A118" s="121" t="s">
        <v>1113</v>
      </c>
      <c r="B118" s="119" t="s">
        <v>2009</v>
      </c>
      <c r="C118" s="119" t="s">
        <v>2013</v>
      </c>
      <c r="D118" t="s">
        <v>733</v>
      </c>
      <c r="E118" s="13" t="s">
        <v>749</v>
      </c>
      <c r="F118" s="13" t="s">
        <v>464</v>
      </c>
      <c r="G118" t="s">
        <v>19</v>
      </c>
      <c r="H118" t="s">
        <v>458</v>
      </c>
      <c r="I118" s="13" t="s">
        <v>49</v>
      </c>
      <c r="J118">
        <v>19756.439999999999</v>
      </c>
      <c r="K118">
        <v>19756.437333333335</v>
      </c>
      <c r="L118" s="124">
        <f t="shared" si="1"/>
        <v>-1.3497708410887586E-7</v>
      </c>
      <c r="M118">
        <v>19756.437333333335</v>
      </c>
    </row>
    <row r="119" spans="1:13">
      <c r="A119" s="121" t="s">
        <v>1114</v>
      </c>
      <c r="B119" s="119" t="s">
        <v>2009</v>
      </c>
      <c r="C119" s="119" t="s">
        <v>2014</v>
      </c>
      <c r="D119" t="s">
        <v>733</v>
      </c>
      <c r="E119" s="13" t="s">
        <v>749</v>
      </c>
      <c r="F119" s="13" t="s">
        <v>464</v>
      </c>
      <c r="G119" t="s">
        <v>36</v>
      </c>
      <c r="H119" t="s">
        <v>469</v>
      </c>
      <c r="I119" s="13" t="s">
        <v>45</v>
      </c>
      <c r="J119">
        <v>19499.439999999999</v>
      </c>
      <c r="K119">
        <v>19499.437333333335</v>
      </c>
      <c r="L119" s="124">
        <f t="shared" si="1"/>
        <v>-1.3675606394706513E-7</v>
      </c>
      <c r="M119">
        <v>19499.437333333335</v>
      </c>
    </row>
    <row r="120" spans="1:13">
      <c r="A120" s="121" t="s">
        <v>891</v>
      </c>
      <c r="B120" s="119" t="s">
        <v>2015</v>
      </c>
      <c r="C120" s="119" t="s">
        <v>2016</v>
      </c>
      <c r="D120" t="s">
        <v>851</v>
      </c>
      <c r="E120" s="13" t="s">
        <v>1011</v>
      </c>
      <c r="F120" s="13" t="s">
        <v>465</v>
      </c>
      <c r="G120" s="13" t="s">
        <v>36</v>
      </c>
      <c r="H120" t="s">
        <v>1127</v>
      </c>
      <c r="I120" s="13" t="s">
        <v>44</v>
      </c>
      <c r="J120">
        <v>9550.33</v>
      </c>
      <c r="K120">
        <v>9550.3280000000013</v>
      </c>
      <c r="L120" s="124">
        <f t="shared" si="1"/>
        <v>-2.0941684722815486E-7</v>
      </c>
      <c r="M120">
        <v>9550.3280000000013</v>
      </c>
    </row>
    <row r="121" spans="1:13">
      <c r="A121" s="121" t="s">
        <v>832</v>
      </c>
      <c r="B121" s="119" t="s">
        <v>2017</v>
      </c>
      <c r="C121" s="119" t="s">
        <v>2018</v>
      </c>
      <c r="D121" t="s">
        <v>851</v>
      </c>
      <c r="E121" s="13" t="s">
        <v>1011</v>
      </c>
      <c r="F121" s="13" t="s">
        <v>465</v>
      </c>
      <c r="G121" s="13" t="s">
        <v>36</v>
      </c>
      <c r="H121" t="s">
        <v>1127</v>
      </c>
      <c r="I121" s="13" t="s">
        <v>45</v>
      </c>
      <c r="J121">
        <v>9678.33</v>
      </c>
      <c r="K121">
        <v>9678.3280000000013</v>
      </c>
      <c r="L121" s="124">
        <f t="shared" si="1"/>
        <v>-2.0664722101731025E-7</v>
      </c>
      <c r="M121">
        <v>9678.3280000000013</v>
      </c>
    </row>
    <row r="122" spans="1:13">
      <c r="A122" s="121" t="s">
        <v>1115</v>
      </c>
      <c r="B122" s="119" t="s">
        <v>2019</v>
      </c>
      <c r="C122" s="119" t="s">
        <v>2020</v>
      </c>
      <c r="D122" t="s">
        <v>851</v>
      </c>
      <c r="E122" s="13" t="s">
        <v>1010</v>
      </c>
      <c r="F122" s="13" t="s">
        <v>465</v>
      </c>
      <c r="G122" s="13" t="s">
        <v>36</v>
      </c>
      <c r="H122" t="s">
        <v>1037</v>
      </c>
      <c r="I122" s="13" t="s">
        <v>44</v>
      </c>
      <c r="J122">
        <v>19818.439999999999</v>
      </c>
      <c r="K122">
        <v>19818.437333333335</v>
      </c>
      <c r="L122" s="124">
        <f t="shared" si="1"/>
        <v>-1.3455482185136466E-7</v>
      </c>
      <c r="M122">
        <v>19818.437333333335</v>
      </c>
    </row>
    <row r="123" spans="1:13">
      <c r="A123" s="121" t="s">
        <v>1116</v>
      </c>
      <c r="B123" s="119" t="s">
        <v>2019</v>
      </c>
      <c r="C123" s="119" t="s">
        <v>2021</v>
      </c>
      <c r="D123" t="s">
        <v>851</v>
      </c>
      <c r="E123" s="13" t="s">
        <v>1010</v>
      </c>
      <c r="F123" s="13" t="s">
        <v>465</v>
      </c>
      <c r="G123" s="13" t="s">
        <v>36</v>
      </c>
      <c r="H123" t="s">
        <v>1037</v>
      </c>
      <c r="I123" s="13" t="s">
        <v>45</v>
      </c>
      <c r="J123">
        <v>19897.439999999999</v>
      </c>
      <c r="K123">
        <v>19897.437333333335</v>
      </c>
      <c r="L123" s="124">
        <f t="shared" si="1"/>
        <v>-1.3402059076805658E-7</v>
      </c>
      <c r="M123">
        <v>19897.437333333335</v>
      </c>
    </row>
    <row r="124" spans="1:13">
      <c r="A124" s="121" t="s">
        <v>1117</v>
      </c>
      <c r="B124" s="119" t="s">
        <v>2022</v>
      </c>
      <c r="C124" s="119" t="s">
        <v>2023</v>
      </c>
      <c r="D124" t="s">
        <v>851</v>
      </c>
      <c r="E124" s="13" t="s">
        <v>1010</v>
      </c>
      <c r="F124" s="13" t="s">
        <v>465</v>
      </c>
      <c r="G124" s="13" t="s">
        <v>36</v>
      </c>
      <c r="H124" t="s">
        <v>1037</v>
      </c>
      <c r="I124" s="13" t="s">
        <v>46</v>
      </c>
      <c r="J124">
        <v>18864.439999999999</v>
      </c>
      <c r="K124">
        <v>18864.437333333335</v>
      </c>
      <c r="L124" s="124">
        <f t="shared" si="1"/>
        <v>-1.4135943943058789E-7</v>
      </c>
      <c r="M124">
        <v>18864.437333333335</v>
      </c>
    </row>
    <row r="125" spans="1:13">
      <c r="A125" s="121" t="s">
        <v>1118</v>
      </c>
      <c r="B125" s="119" t="s">
        <v>2022</v>
      </c>
      <c r="C125" s="119" t="s">
        <v>2024</v>
      </c>
      <c r="D125" t="s">
        <v>757</v>
      </c>
      <c r="E125" s="13" t="s">
        <v>771</v>
      </c>
      <c r="F125" s="13" t="s">
        <v>465</v>
      </c>
      <c r="G125" t="s">
        <v>19</v>
      </c>
      <c r="H125" t="s">
        <v>458</v>
      </c>
      <c r="I125" s="13" t="s">
        <v>47</v>
      </c>
      <c r="J125">
        <v>18915.439999999999</v>
      </c>
      <c r="K125">
        <v>18915.437333333335</v>
      </c>
      <c r="L125" s="124">
        <f t="shared" si="1"/>
        <v>-1.4097830468505939E-7</v>
      </c>
      <c r="M125">
        <v>18915.437333333335</v>
      </c>
    </row>
    <row r="126" spans="1:13">
      <c r="A126" s="121" t="s">
        <v>1119</v>
      </c>
      <c r="B126" s="119" t="s">
        <v>2025</v>
      </c>
      <c r="C126" s="119" t="s">
        <v>2026</v>
      </c>
      <c r="D126" t="s">
        <v>851</v>
      </c>
      <c r="E126" s="13" t="s">
        <v>1009</v>
      </c>
      <c r="F126" s="13" t="s">
        <v>450</v>
      </c>
      <c r="G126" s="13" t="s">
        <v>36</v>
      </c>
      <c r="H126" t="s">
        <v>1037</v>
      </c>
      <c r="I126" s="13" t="s">
        <v>44</v>
      </c>
      <c r="J126">
        <v>19252.439999999999</v>
      </c>
      <c r="K126">
        <v>19252.437333333335</v>
      </c>
      <c r="L126" s="124">
        <f t="shared" si="1"/>
        <v>-1.3851058170143418E-7</v>
      </c>
      <c r="M126">
        <v>19252.437333333335</v>
      </c>
    </row>
    <row r="127" spans="1:13">
      <c r="A127" s="121" t="s">
        <v>833</v>
      </c>
      <c r="B127" s="119" t="s">
        <v>2027</v>
      </c>
      <c r="C127" s="119" t="s">
        <v>2028</v>
      </c>
      <c r="D127" t="str">
        <f>RIGHT(LEFT(C127,6),5)</f>
        <v>REXSH</v>
      </c>
      <c r="E127" s="13" t="str">
        <f>RIGHT(LEFT(C127,10),4)</f>
        <v>0910</v>
      </c>
      <c r="F127" s="13" t="str">
        <f>RIGHT(LEFT(C127,13),2)</f>
        <v>72</v>
      </c>
      <c r="G127" s="13" t="str">
        <f>RIGHT(LEFT(C127,16),2)</f>
        <v>CS</v>
      </c>
      <c r="H127" t="str">
        <f>RIGHT(LEFT(C127,19),2)</f>
        <v>FP</v>
      </c>
      <c r="I127" s="13" t="str">
        <f>RIGHT(LEFT(C127,22),2)</f>
        <v>04</v>
      </c>
      <c r="J127">
        <v>13268.99</v>
      </c>
      <c r="K127">
        <v>13268.992</v>
      </c>
      <c r="L127" s="124">
        <f t="shared" si="1"/>
        <v>1.5072737264912052E-7</v>
      </c>
      <c r="M127">
        <v>13268.992</v>
      </c>
    </row>
    <row r="128" spans="1:13">
      <c r="A128" s="121" t="s">
        <v>1120</v>
      </c>
      <c r="B128" s="119" t="s">
        <v>2029</v>
      </c>
      <c r="C128" s="119" t="s">
        <v>2030</v>
      </c>
      <c r="D128" t="s">
        <v>851</v>
      </c>
      <c r="E128" s="13" t="s">
        <v>754</v>
      </c>
      <c r="F128" s="13" t="s">
        <v>466</v>
      </c>
      <c r="G128" t="s">
        <v>19</v>
      </c>
      <c r="H128" t="s">
        <v>474</v>
      </c>
      <c r="I128" s="13" t="s">
        <v>257</v>
      </c>
      <c r="J128">
        <v>19962.439999999999</v>
      </c>
      <c r="K128">
        <v>19962.437333333335</v>
      </c>
      <c r="L128" s="124">
        <f t="shared" si="1"/>
        <v>-1.3358420431430024E-7</v>
      </c>
      <c r="M128">
        <v>19962.437333333335</v>
      </c>
    </row>
    <row r="129" spans="1:13">
      <c r="A129" s="121" t="s">
        <v>883</v>
      </c>
      <c r="B129" s="119" t="s">
        <v>2031</v>
      </c>
      <c r="C129" s="119" t="s">
        <v>1762</v>
      </c>
      <c r="D129" t="s">
        <v>851</v>
      </c>
      <c r="E129" s="13" t="s">
        <v>754</v>
      </c>
      <c r="F129" s="13" t="s">
        <v>466</v>
      </c>
      <c r="G129" t="s">
        <v>19</v>
      </c>
      <c r="H129" t="s">
        <v>474</v>
      </c>
      <c r="I129" s="13" t="s">
        <v>49</v>
      </c>
      <c r="J129">
        <v>14773.44</v>
      </c>
      <c r="K129">
        <v>14773.437333333335</v>
      </c>
      <c r="L129" s="124">
        <f t="shared" si="1"/>
        <v>-1.8050411179731658E-7</v>
      </c>
      <c r="M129">
        <v>14773.437333333335</v>
      </c>
    </row>
    <row r="130" spans="1:13">
      <c r="A130" s="121" t="s">
        <v>882</v>
      </c>
      <c r="B130" s="119" t="s">
        <v>2032</v>
      </c>
      <c r="C130" s="119" t="s">
        <v>2033</v>
      </c>
      <c r="D130" t="str">
        <f>RIGHT(LEFT(C130,6),5)</f>
        <v>REX4B</v>
      </c>
      <c r="E130" s="13" t="str">
        <f>RIGHT(LEFT(C130,10),4)</f>
        <v>0750</v>
      </c>
      <c r="F130" s="13" t="str">
        <f>RIGHT(LEFT(C130,13),2)</f>
        <v>92</v>
      </c>
      <c r="G130" s="13" t="str">
        <f>RIGHT(LEFT(C130,16),2)</f>
        <v>CS</v>
      </c>
      <c r="H130" t="str">
        <f>RIGHT(LEFT(C130,19),2)</f>
        <v>G1</v>
      </c>
      <c r="I130" s="13" t="str">
        <f>RIGHT(LEFT(C130,22),2)</f>
        <v>07</v>
      </c>
      <c r="J130">
        <v>15695.44</v>
      </c>
      <c r="K130">
        <v>15695.437333333335</v>
      </c>
      <c r="L130" s="124">
        <f t="shared" ref="L130:L193" si="2">(K130-J130)/J130</f>
        <v>-1.6990072692393133E-7</v>
      </c>
      <c r="M130">
        <v>15695.437333333335</v>
      </c>
    </row>
    <row r="131" spans="1:13">
      <c r="A131" s="121" t="s">
        <v>884</v>
      </c>
      <c r="B131" s="119" t="s">
        <v>2034</v>
      </c>
      <c r="C131" s="119" t="s">
        <v>1762</v>
      </c>
      <c r="D131" t="s">
        <v>851</v>
      </c>
      <c r="E131" s="13" t="s">
        <v>1011</v>
      </c>
      <c r="F131" s="13" t="s">
        <v>466</v>
      </c>
      <c r="G131" s="13" t="s">
        <v>36</v>
      </c>
      <c r="H131" t="s">
        <v>1127</v>
      </c>
      <c r="I131" s="13" t="s">
        <v>44</v>
      </c>
      <c r="J131">
        <v>14773.44</v>
      </c>
      <c r="K131">
        <v>14773.437333333335</v>
      </c>
      <c r="L131" s="124">
        <f t="shared" si="2"/>
        <v>-1.8050411179731658E-7</v>
      </c>
      <c r="M131">
        <v>14773.437333333335</v>
      </c>
    </row>
    <row r="132" spans="1:13">
      <c r="A132" s="121" t="s">
        <v>1121</v>
      </c>
      <c r="B132" s="119" t="s">
        <v>2035</v>
      </c>
      <c r="C132" s="119" t="s">
        <v>2036</v>
      </c>
      <c r="D132" t="s">
        <v>851</v>
      </c>
      <c r="E132" s="13" t="s">
        <v>1011</v>
      </c>
      <c r="F132" s="13" t="s">
        <v>466</v>
      </c>
      <c r="G132" s="13" t="s">
        <v>36</v>
      </c>
      <c r="H132" t="s">
        <v>1127</v>
      </c>
      <c r="I132" s="13" t="s">
        <v>46</v>
      </c>
      <c r="J132">
        <v>20667.439999999999</v>
      </c>
      <c r="K132">
        <v>20667.437333333335</v>
      </c>
      <c r="L132" s="124">
        <f t="shared" si="2"/>
        <v>-1.2902742979159295E-7</v>
      </c>
      <c r="M132">
        <v>20667.437333333335</v>
      </c>
    </row>
    <row r="133" spans="1:13">
      <c r="A133" s="121" t="s">
        <v>1122</v>
      </c>
      <c r="B133" s="119" t="s">
        <v>2035</v>
      </c>
      <c r="C133" s="119" t="s">
        <v>2037</v>
      </c>
      <c r="D133" t="s">
        <v>851</v>
      </c>
      <c r="E133" s="13" t="s">
        <v>1011</v>
      </c>
      <c r="F133" s="13" t="s">
        <v>466</v>
      </c>
      <c r="G133" s="13" t="s">
        <v>36</v>
      </c>
      <c r="H133" t="s">
        <v>1132</v>
      </c>
      <c r="I133" s="13" t="s">
        <v>44</v>
      </c>
      <c r="J133">
        <v>20726.439999999999</v>
      </c>
      <c r="K133">
        <v>20726.437333333335</v>
      </c>
      <c r="L133" s="124">
        <f t="shared" si="2"/>
        <v>-1.2866013958846573E-7</v>
      </c>
      <c r="M133">
        <v>20726.437333333335</v>
      </c>
    </row>
    <row r="134" spans="1:13">
      <c r="A134" s="121" t="s">
        <v>1123</v>
      </c>
      <c r="B134" s="119" t="s">
        <v>2038</v>
      </c>
      <c r="C134" s="119" t="s">
        <v>2039</v>
      </c>
      <c r="D134" t="s">
        <v>851</v>
      </c>
      <c r="E134" s="13" t="s">
        <v>1010</v>
      </c>
      <c r="F134" s="13" t="s">
        <v>466</v>
      </c>
      <c r="G134" s="13" t="s">
        <v>36</v>
      </c>
      <c r="H134" t="s">
        <v>1037</v>
      </c>
      <c r="I134" s="13" t="s">
        <v>46</v>
      </c>
      <c r="J134">
        <v>20783.439999999999</v>
      </c>
      <c r="K134">
        <v>20783.437333333335</v>
      </c>
      <c r="L134" s="124">
        <f t="shared" si="2"/>
        <v>-1.2830728039111714E-7</v>
      </c>
      <c r="M134">
        <v>20783.437333333335</v>
      </c>
    </row>
    <row r="135" spans="1:13">
      <c r="A135" s="121" t="s">
        <v>1124</v>
      </c>
      <c r="B135" s="119" t="s">
        <v>2040</v>
      </c>
      <c r="C135" s="119" t="s">
        <v>2041</v>
      </c>
      <c r="D135" t="s">
        <v>851</v>
      </c>
      <c r="E135" s="13" t="s">
        <v>1010</v>
      </c>
      <c r="F135" s="13" t="s">
        <v>466</v>
      </c>
      <c r="G135" s="13" t="s">
        <v>36</v>
      </c>
      <c r="H135" t="s">
        <v>1038</v>
      </c>
      <c r="I135" s="13" t="s">
        <v>44</v>
      </c>
      <c r="J135">
        <v>19764.439999999999</v>
      </c>
      <c r="K135">
        <v>19764.437333333335</v>
      </c>
      <c r="L135" s="124">
        <f t="shared" si="2"/>
        <v>-1.349224497922511E-7</v>
      </c>
      <c r="M135">
        <v>19764.437333333335</v>
      </c>
    </row>
    <row r="136" spans="1:13">
      <c r="A136" s="121" t="s">
        <v>1125</v>
      </c>
      <c r="B136" s="119" t="s">
        <v>2040</v>
      </c>
      <c r="C136" s="119" t="s">
        <v>2042</v>
      </c>
      <c r="D136" t="s">
        <v>851</v>
      </c>
      <c r="E136" s="13" t="s">
        <v>1010</v>
      </c>
      <c r="F136" s="13" t="s">
        <v>466</v>
      </c>
      <c r="G136" s="13" t="s">
        <v>36</v>
      </c>
      <c r="H136" t="s">
        <v>1038</v>
      </c>
      <c r="I136" s="13" t="s">
        <v>46</v>
      </c>
      <c r="J136">
        <v>20101.439999999999</v>
      </c>
      <c r="K136">
        <v>20101.437333333335</v>
      </c>
      <c r="L136" s="124">
        <f t="shared" si="2"/>
        <v>-1.3266047922795379E-7</v>
      </c>
      <c r="M136">
        <v>20101.437333333335</v>
      </c>
    </row>
    <row r="137" spans="1:13">
      <c r="A137" s="121" t="s">
        <v>1126</v>
      </c>
      <c r="B137" s="119" t="s">
        <v>2040</v>
      </c>
      <c r="C137" s="119" t="s">
        <v>2043</v>
      </c>
      <c r="D137" t="s">
        <v>733</v>
      </c>
      <c r="E137" s="13" t="s">
        <v>753</v>
      </c>
      <c r="F137" s="13" t="s">
        <v>466</v>
      </c>
      <c r="G137" t="s">
        <v>19</v>
      </c>
      <c r="H137" t="s">
        <v>469</v>
      </c>
      <c r="I137" s="13" t="s">
        <v>48</v>
      </c>
      <c r="J137">
        <v>20152.439999999999</v>
      </c>
      <c r="K137">
        <v>20152.437333333335</v>
      </c>
      <c r="L137" s="124">
        <f t="shared" si="2"/>
        <v>-1.3232475390433911E-7</v>
      </c>
      <c r="M137">
        <v>20152.437333333335</v>
      </c>
    </row>
    <row r="138" spans="1:13">
      <c r="A138" s="121" t="s">
        <v>845</v>
      </c>
      <c r="B138" s="119" t="s">
        <v>2044</v>
      </c>
      <c r="C138" s="119" t="s">
        <v>2045</v>
      </c>
      <c r="D138" t="s">
        <v>733</v>
      </c>
      <c r="E138" s="13" t="s">
        <v>753</v>
      </c>
      <c r="F138" s="13" t="s">
        <v>466</v>
      </c>
      <c r="G138" t="s">
        <v>19</v>
      </c>
      <c r="H138" t="s">
        <v>469</v>
      </c>
      <c r="I138" s="13" t="s">
        <v>49</v>
      </c>
      <c r="J138">
        <v>12588.14</v>
      </c>
      <c r="K138">
        <v>12588.140444444445</v>
      </c>
      <c r="L138" s="124">
        <f t="shared" si="2"/>
        <v>3.5306601749555477E-8</v>
      </c>
      <c r="M138">
        <v>12588.140444444445</v>
      </c>
    </row>
    <row r="139" spans="1:13">
      <c r="A139" s="121" t="s">
        <v>834</v>
      </c>
      <c r="B139" s="119" t="s">
        <v>2046</v>
      </c>
      <c r="C139" s="119" t="s">
        <v>2047</v>
      </c>
      <c r="D139" t="s">
        <v>733</v>
      </c>
      <c r="E139" s="13" t="s">
        <v>753</v>
      </c>
      <c r="F139" s="13" t="s">
        <v>466</v>
      </c>
      <c r="G139" t="s">
        <v>19</v>
      </c>
      <c r="H139" t="s">
        <v>458</v>
      </c>
      <c r="I139" s="13" t="s">
        <v>257</v>
      </c>
      <c r="J139">
        <v>12596.14</v>
      </c>
      <c r="K139">
        <v>12596.140444444445</v>
      </c>
      <c r="L139" s="124">
        <f t="shared" si="2"/>
        <v>3.5284177990054838E-8</v>
      </c>
      <c r="M139">
        <v>12596.140444444445</v>
      </c>
    </row>
    <row r="140" spans="1:13">
      <c r="A140" s="121" t="s">
        <v>846</v>
      </c>
      <c r="B140" s="119" t="s">
        <v>2048</v>
      </c>
      <c r="C140" s="119" t="s">
        <v>2049</v>
      </c>
      <c r="D140" t="s">
        <v>733</v>
      </c>
      <c r="E140" s="13" t="s">
        <v>753</v>
      </c>
      <c r="F140" s="13" t="s">
        <v>466</v>
      </c>
      <c r="G140" t="s">
        <v>36</v>
      </c>
      <c r="H140" t="s">
        <v>469</v>
      </c>
      <c r="I140" s="13" t="s">
        <v>47</v>
      </c>
      <c r="J140">
        <v>13175.14</v>
      </c>
      <c r="K140">
        <v>13175.140444444445</v>
      </c>
      <c r="L140" s="124">
        <f t="shared" si="2"/>
        <v>3.3733565316774573E-8</v>
      </c>
      <c r="M140">
        <v>13175.140444444445</v>
      </c>
    </row>
    <row r="141" spans="1:13">
      <c r="A141" s="121" t="s">
        <v>847</v>
      </c>
      <c r="B141" s="119" t="s">
        <v>886</v>
      </c>
      <c r="C141" s="119" t="s">
        <v>2050</v>
      </c>
      <c r="D141" t="s">
        <v>733</v>
      </c>
      <c r="E141" s="13" t="s">
        <v>753</v>
      </c>
      <c r="F141" s="13" t="s">
        <v>466</v>
      </c>
      <c r="G141" t="s">
        <v>36</v>
      </c>
      <c r="H141" t="s">
        <v>469</v>
      </c>
      <c r="I141" s="13" t="s">
        <v>49</v>
      </c>
      <c r="J141">
        <v>15112.14</v>
      </c>
      <c r="K141">
        <v>15112.140444444445</v>
      </c>
      <c r="L141" s="124">
        <f t="shared" si="2"/>
        <v>2.9409762333306158E-8</v>
      </c>
      <c r="M141">
        <v>15112.140444444445</v>
      </c>
    </row>
    <row r="142" spans="1:13">
      <c r="A142" s="121" t="s">
        <v>885</v>
      </c>
      <c r="B142" s="119" t="s">
        <v>886</v>
      </c>
      <c r="C142" s="119" t="s">
        <v>2051</v>
      </c>
      <c r="D142" t="s">
        <v>757</v>
      </c>
      <c r="E142" s="13" t="s">
        <v>771</v>
      </c>
      <c r="F142" s="13" t="s">
        <v>466</v>
      </c>
      <c r="G142" t="s">
        <v>19</v>
      </c>
      <c r="H142" t="s">
        <v>458</v>
      </c>
      <c r="I142" s="13" t="s">
        <v>48</v>
      </c>
      <c r="J142">
        <v>15013.14</v>
      </c>
      <c r="K142">
        <v>15013.140444444445</v>
      </c>
      <c r="L142" s="124">
        <f t="shared" si="2"/>
        <v>2.9603696878044786E-8</v>
      </c>
      <c r="M142">
        <v>15013.140444444445</v>
      </c>
    </row>
    <row r="143" spans="1:13">
      <c r="A143" s="121" t="s">
        <v>835</v>
      </c>
      <c r="B143" s="119" t="s">
        <v>2052</v>
      </c>
      <c r="C143" s="119" t="s">
        <v>2053</v>
      </c>
      <c r="D143" t="s">
        <v>757</v>
      </c>
      <c r="E143" s="13" t="s">
        <v>771</v>
      </c>
      <c r="F143" s="13" t="s">
        <v>466</v>
      </c>
      <c r="G143" t="s">
        <v>19</v>
      </c>
      <c r="H143" t="s">
        <v>458</v>
      </c>
      <c r="I143" s="13" t="s">
        <v>49</v>
      </c>
      <c r="J143">
        <v>14010.99</v>
      </c>
      <c r="K143">
        <v>14010.992</v>
      </c>
      <c r="L143" s="124">
        <f t="shared" si="2"/>
        <v>1.4274508799217283E-7</v>
      </c>
      <c r="M143">
        <v>14010.992</v>
      </c>
    </row>
    <row r="144" spans="1:13">
      <c r="A144" s="121" t="s">
        <v>836</v>
      </c>
      <c r="B144" s="119" t="s">
        <v>2052</v>
      </c>
      <c r="C144" s="119" t="s">
        <v>2054</v>
      </c>
      <c r="D144" t="s">
        <v>757</v>
      </c>
      <c r="E144" s="13" t="s">
        <v>771</v>
      </c>
      <c r="F144" s="13" t="s">
        <v>466</v>
      </c>
      <c r="G144" t="s">
        <v>36</v>
      </c>
      <c r="H144" t="s">
        <v>458</v>
      </c>
      <c r="I144" s="13" t="s">
        <v>49</v>
      </c>
      <c r="J144">
        <v>14018.99</v>
      </c>
      <c r="K144">
        <v>14018.992</v>
      </c>
      <c r="L144" s="124">
        <f t="shared" si="2"/>
        <v>1.4266362986259735E-7</v>
      </c>
      <c r="M144">
        <v>14018.992</v>
      </c>
    </row>
    <row r="145" spans="1:13">
      <c r="A145" s="121" t="s">
        <v>837</v>
      </c>
      <c r="B145" s="119" t="s">
        <v>2052</v>
      </c>
      <c r="C145" s="119" t="s">
        <v>2055</v>
      </c>
      <c r="D145" t="str">
        <f t="shared" ref="D145:D197" si="3">RIGHT(LEFT(C145,6),5)</f>
        <v>REXSH</v>
      </c>
      <c r="E145" s="13" t="str">
        <f t="shared" ref="E145:E197" si="4">RIGHT(LEFT(C145,10),4)</f>
        <v>0910</v>
      </c>
      <c r="F145" s="13" t="str">
        <f t="shared" ref="F145:F197" si="5">RIGHT(LEFT(C145,13),2)</f>
        <v>92</v>
      </c>
      <c r="G145" s="13" t="str">
        <f t="shared" ref="G145:G197" si="6">RIGHT(LEFT(C145,16),2)</f>
        <v>SS</v>
      </c>
      <c r="H145" t="str">
        <f t="shared" ref="H145:H197" si="7">RIGHT(LEFT(C145,19),2)</f>
        <v>FP</v>
      </c>
      <c r="I145" s="13" t="str">
        <f t="shared" ref="I145:I197" si="8">RIGHT(LEFT(C145,22),2)</f>
        <v>06</v>
      </c>
      <c r="J145">
        <v>19500.990000000002</v>
      </c>
      <c r="K145">
        <v>19500.992000000002</v>
      </c>
      <c r="L145" s="124">
        <f t="shared" si="2"/>
        <v>1.025588957487519E-7</v>
      </c>
      <c r="M145">
        <v>19500.992000000002</v>
      </c>
    </row>
    <row r="146" spans="1:13">
      <c r="A146" s="121" t="s">
        <v>1743</v>
      </c>
      <c r="B146" s="119" t="s">
        <v>2061</v>
      </c>
      <c r="C146" s="119" t="s">
        <v>1755</v>
      </c>
      <c r="D146" t="str">
        <f t="shared" si="3"/>
        <v>REX2B</v>
      </c>
      <c r="E146" s="13" t="str">
        <f t="shared" si="4"/>
        <v>0225</v>
      </c>
      <c r="F146" s="13" t="str">
        <f t="shared" si="5"/>
        <v>XX</v>
      </c>
      <c r="G146" s="13" t="str">
        <f t="shared" si="6"/>
        <v>SS</v>
      </c>
      <c r="H146" t="str">
        <f t="shared" si="7"/>
        <v>WM</v>
      </c>
      <c r="I146" s="13" t="str">
        <f t="shared" si="8"/>
        <v>07</v>
      </c>
      <c r="J146">
        <v>3173.62</v>
      </c>
      <c r="K146">
        <v>3173.624888888889</v>
      </c>
      <c r="L146" s="124">
        <f t="shared" si="2"/>
        <v>1.5404770858284782E-6</v>
      </c>
      <c r="M146">
        <v>3173.624888888889</v>
      </c>
    </row>
    <row r="147" spans="1:13">
      <c r="A147" s="121" t="s">
        <v>261</v>
      </c>
      <c r="B147" s="119" t="s">
        <v>2062</v>
      </c>
      <c r="C147" s="119" t="s">
        <v>2063</v>
      </c>
      <c r="D147" t="str">
        <f t="shared" si="3"/>
        <v>REX2B</v>
      </c>
      <c r="E147" s="13" t="str">
        <f t="shared" si="4"/>
        <v>0227</v>
      </c>
      <c r="F147" s="13" t="str">
        <f t="shared" si="5"/>
        <v>XX</v>
      </c>
      <c r="G147" s="13" t="str">
        <f t="shared" si="6"/>
        <v>CS</v>
      </c>
      <c r="H147" t="str">
        <f t="shared" si="7"/>
        <v>FP</v>
      </c>
      <c r="I147" s="13" t="str">
        <f t="shared" si="8"/>
        <v>03</v>
      </c>
      <c r="J147">
        <v>4512.33</v>
      </c>
      <c r="K147">
        <v>4512.3280000000004</v>
      </c>
      <c r="L147" s="124">
        <f t="shared" si="2"/>
        <v>-4.4322999414891174E-7</v>
      </c>
      <c r="M147">
        <v>4512.3280000000004</v>
      </c>
    </row>
    <row r="148" spans="1:13">
      <c r="A148" s="121" t="s">
        <v>1801</v>
      </c>
      <c r="B148" s="119" t="s">
        <v>2064</v>
      </c>
      <c r="C148" s="119" t="s">
        <v>2065</v>
      </c>
      <c r="D148" t="str">
        <f t="shared" si="3"/>
        <v>REX2B</v>
      </c>
      <c r="E148" s="13" t="str">
        <f t="shared" si="4"/>
        <v>0227</v>
      </c>
      <c r="F148" s="13" t="str">
        <f t="shared" si="5"/>
        <v>XX</v>
      </c>
      <c r="G148" s="13" t="str">
        <f t="shared" si="6"/>
        <v>CS</v>
      </c>
      <c r="H148" t="str">
        <f t="shared" si="7"/>
        <v>WM</v>
      </c>
      <c r="I148" s="13" t="str">
        <f t="shared" si="8"/>
        <v>04</v>
      </c>
      <c r="J148">
        <v>3773.33</v>
      </c>
      <c r="K148">
        <v>3773.328</v>
      </c>
      <c r="L148" s="124">
        <f t="shared" si="2"/>
        <v>-5.3003580390602103E-7</v>
      </c>
      <c r="M148">
        <v>3773.328</v>
      </c>
    </row>
    <row r="149" spans="1:13">
      <c r="A149" s="121" t="s">
        <v>1802</v>
      </c>
      <c r="B149" s="119" t="s">
        <v>2066</v>
      </c>
      <c r="C149" s="119" t="s">
        <v>2067</v>
      </c>
      <c r="D149" t="str">
        <f t="shared" si="3"/>
        <v>REX2B</v>
      </c>
      <c r="E149" s="13" t="str">
        <f t="shared" si="4"/>
        <v>0227</v>
      </c>
      <c r="F149" s="13" t="str">
        <f t="shared" si="5"/>
        <v>XX</v>
      </c>
      <c r="G149" s="13" t="str">
        <f t="shared" si="6"/>
        <v>CS</v>
      </c>
      <c r="H149" t="str">
        <f t="shared" si="7"/>
        <v>WM</v>
      </c>
      <c r="I149" s="13" t="str">
        <f t="shared" si="8"/>
        <v>07</v>
      </c>
      <c r="J149">
        <v>3683.33</v>
      </c>
      <c r="K149">
        <v>3683.328</v>
      </c>
      <c r="L149" s="124">
        <f t="shared" si="2"/>
        <v>-5.4298691671740144E-7</v>
      </c>
      <c r="M149">
        <v>3683.328</v>
      </c>
    </row>
    <row r="150" spans="1:13">
      <c r="A150" s="121" t="s">
        <v>1803</v>
      </c>
      <c r="B150" s="119" t="s">
        <v>2068</v>
      </c>
      <c r="C150" s="119" t="s">
        <v>2069</v>
      </c>
      <c r="D150" t="str">
        <f t="shared" si="3"/>
        <v>REX2B</v>
      </c>
      <c r="E150" s="13" t="str">
        <f t="shared" si="4"/>
        <v>0227</v>
      </c>
      <c r="F150" s="13" t="str">
        <f t="shared" si="5"/>
        <v>XX</v>
      </c>
      <c r="G150" s="13" t="str">
        <f t="shared" si="6"/>
        <v>XS</v>
      </c>
      <c r="H150" t="str">
        <f t="shared" si="7"/>
        <v>WM</v>
      </c>
      <c r="I150" s="13" t="str">
        <f t="shared" si="8"/>
        <v>03</v>
      </c>
      <c r="J150">
        <v>6878.33</v>
      </c>
      <c r="K150">
        <v>6878.3280000000004</v>
      </c>
      <c r="L150" s="124">
        <f t="shared" si="2"/>
        <v>-2.9076825326757497E-7</v>
      </c>
      <c r="M150">
        <v>6878.3280000000004</v>
      </c>
    </row>
    <row r="151" spans="1:13">
      <c r="A151" s="121" t="s">
        <v>242</v>
      </c>
      <c r="B151" s="119" t="s">
        <v>2070</v>
      </c>
      <c r="C151" s="119" t="s">
        <v>2071</v>
      </c>
      <c r="D151" t="str">
        <f t="shared" si="3"/>
        <v>REX2B</v>
      </c>
      <c r="E151" s="13" t="str">
        <f t="shared" si="4"/>
        <v>0980</v>
      </c>
      <c r="F151" s="13" t="str">
        <f t="shared" si="5"/>
        <v>XX</v>
      </c>
      <c r="G151" s="13" t="str">
        <f t="shared" si="6"/>
        <v>CS</v>
      </c>
      <c r="H151" t="str">
        <f t="shared" si="7"/>
        <v>WM</v>
      </c>
      <c r="I151" s="13" t="str">
        <f t="shared" si="8"/>
        <v>06</v>
      </c>
      <c r="J151">
        <v>6152.14</v>
      </c>
      <c r="K151">
        <v>6152.1404444444443</v>
      </c>
      <c r="L151" s="124">
        <f t="shared" si="2"/>
        <v>7.2242251302580871E-8</v>
      </c>
      <c r="M151">
        <v>6152.1404444444443</v>
      </c>
    </row>
    <row r="152" spans="1:13">
      <c r="A152" s="123" t="s">
        <v>2149</v>
      </c>
      <c r="B152" s="119" t="s">
        <v>2072</v>
      </c>
      <c r="C152" s="119" t="s">
        <v>2073</v>
      </c>
      <c r="D152" t="str">
        <f t="shared" si="3"/>
        <v>REX2B</v>
      </c>
      <c r="E152" s="13" t="str">
        <f t="shared" si="4"/>
        <v>0980</v>
      </c>
      <c r="F152" s="13" t="str">
        <f t="shared" si="5"/>
        <v>XX</v>
      </c>
      <c r="G152" s="13" t="str">
        <f t="shared" si="6"/>
        <v>SS</v>
      </c>
      <c r="H152" t="str">
        <f t="shared" si="7"/>
        <v>FP</v>
      </c>
      <c r="I152" s="13" t="str">
        <f t="shared" si="8"/>
        <v>07</v>
      </c>
      <c r="J152">
        <v>9509.14</v>
      </c>
      <c r="K152">
        <v>9509.1404444444452</v>
      </c>
      <c r="L152" s="124">
        <f t="shared" si="2"/>
        <v>4.6738658358973505E-8</v>
      </c>
      <c r="M152">
        <v>9509.1404444444452</v>
      </c>
    </row>
    <row r="153" spans="1:13">
      <c r="A153" s="121" t="s">
        <v>1738</v>
      </c>
      <c r="B153" s="119" t="s">
        <v>2074</v>
      </c>
      <c r="C153" s="119" t="s">
        <v>1749</v>
      </c>
      <c r="D153" t="str">
        <f t="shared" si="3"/>
        <v>REX2B</v>
      </c>
      <c r="E153" s="13" t="str">
        <f t="shared" si="4"/>
        <v>0124</v>
      </c>
      <c r="F153" s="13" t="str">
        <f t="shared" si="5"/>
        <v>10</v>
      </c>
      <c r="G153" s="13" t="str">
        <f t="shared" si="6"/>
        <v>SS</v>
      </c>
      <c r="H153" t="str">
        <f t="shared" si="7"/>
        <v>WM</v>
      </c>
      <c r="I153" s="13" t="str">
        <f t="shared" si="8"/>
        <v>01</v>
      </c>
      <c r="J153">
        <v>4989.7700000000004</v>
      </c>
      <c r="K153">
        <v>4989.7733333333335</v>
      </c>
      <c r="L153" s="124">
        <f t="shared" si="2"/>
        <v>6.6803346308605966E-7</v>
      </c>
      <c r="M153">
        <v>4989.7733333333335</v>
      </c>
    </row>
    <row r="154" spans="1:13">
      <c r="A154" s="121" t="s">
        <v>1792</v>
      </c>
      <c r="B154" s="119" t="s">
        <v>2075</v>
      </c>
      <c r="C154" s="119" t="s">
        <v>1948</v>
      </c>
      <c r="D154" t="str">
        <f t="shared" si="3"/>
        <v>REX2B</v>
      </c>
      <c r="E154" s="13" t="str">
        <f t="shared" si="4"/>
        <v>0124</v>
      </c>
      <c r="F154" s="13" t="str">
        <f t="shared" si="5"/>
        <v>10</v>
      </c>
      <c r="G154" s="13" t="str">
        <f t="shared" si="6"/>
        <v>SS</v>
      </c>
      <c r="H154" t="str">
        <f t="shared" si="7"/>
        <v>D2</v>
      </c>
      <c r="I154" s="13" t="str">
        <f t="shared" si="8"/>
        <v>03</v>
      </c>
      <c r="J154">
        <v>7893.77</v>
      </c>
      <c r="K154">
        <v>7893.7733333333335</v>
      </c>
      <c r="L154" s="124">
        <f t="shared" si="2"/>
        <v>4.2227393667448224E-7</v>
      </c>
      <c r="M154">
        <v>7893.7733333333335</v>
      </c>
    </row>
    <row r="155" spans="1:13">
      <c r="A155" s="121" t="s">
        <v>1791</v>
      </c>
      <c r="B155" s="119" t="s">
        <v>2076</v>
      </c>
      <c r="C155" s="119" t="s">
        <v>2077</v>
      </c>
      <c r="D155" t="str">
        <f t="shared" si="3"/>
        <v>REX2B</v>
      </c>
      <c r="E155" s="13" t="str">
        <f t="shared" si="4"/>
        <v>0079</v>
      </c>
      <c r="F155" s="13" t="str">
        <f t="shared" si="5"/>
        <v>15</v>
      </c>
      <c r="G155" s="13" t="str">
        <f t="shared" si="6"/>
        <v>SS</v>
      </c>
      <c r="H155" t="str">
        <f t="shared" si="7"/>
        <v>FP</v>
      </c>
      <c r="I155" s="13" t="str">
        <f t="shared" si="8"/>
        <v>06</v>
      </c>
      <c r="J155">
        <v>6441.92</v>
      </c>
      <c r="K155">
        <v>6441.9217777777776</v>
      </c>
      <c r="L155" s="124">
        <f t="shared" si="2"/>
        <v>2.7597017310578663E-7</v>
      </c>
      <c r="M155">
        <v>6441.9217777777776</v>
      </c>
    </row>
    <row r="156" spans="1:13">
      <c r="A156" s="121" t="s">
        <v>1794</v>
      </c>
      <c r="B156" s="119" t="s">
        <v>1819</v>
      </c>
      <c r="C156" s="119" t="s">
        <v>2078</v>
      </c>
      <c r="D156" t="str">
        <f t="shared" si="3"/>
        <v>REX2B</v>
      </c>
      <c r="E156" s="13" t="str">
        <f t="shared" si="4"/>
        <v>0124</v>
      </c>
      <c r="F156" s="13" t="str">
        <f t="shared" si="5"/>
        <v>15</v>
      </c>
      <c r="G156" s="13" t="str">
        <f t="shared" si="6"/>
        <v>SS</v>
      </c>
      <c r="H156" t="str">
        <f t="shared" si="7"/>
        <v>WM</v>
      </c>
      <c r="I156" s="13" t="str">
        <f t="shared" si="8"/>
        <v>01</v>
      </c>
      <c r="J156">
        <v>4762.7700000000004</v>
      </c>
      <c r="K156">
        <v>4762.7733333333335</v>
      </c>
      <c r="L156" s="124">
        <f t="shared" si="2"/>
        <v>6.9987283305784821E-7</v>
      </c>
      <c r="M156">
        <v>4762.7733333333335</v>
      </c>
    </row>
    <row r="157" spans="1:13">
      <c r="A157" s="121" t="s">
        <v>1793</v>
      </c>
      <c r="B157" s="119" t="s">
        <v>2079</v>
      </c>
      <c r="C157" s="119" t="s">
        <v>2080</v>
      </c>
      <c r="D157" t="str">
        <f t="shared" si="3"/>
        <v>REX2B</v>
      </c>
      <c r="E157" s="13" t="str">
        <f t="shared" si="4"/>
        <v>0124</v>
      </c>
      <c r="F157" s="13" t="str">
        <f t="shared" si="5"/>
        <v>15</v>
      </c>
      <c r="G157" s="13" t="str">
        <f t="shared" si="6"/>
        <v>SS</v>
      </c>
      <c r="H157" t="str">
        <f t="shared" si="7"/>
        <v>D2</v>
      </c>
      <c r="I157" s="13" t="str">
        <f t="shared" si="8"/>
        <v>03</v>
      </c>
      <c r="J157">
        <v>7666.77</v>
      </c>
      <c r="K157">
        <v>7666.7733333333335</v>
      </c>
      <c r="L157" s="124">
        <f t="shared" si="2"/>
        <v>4.3477674863116119E-7</v>
      </c>
      <c r="M157">
        <v>7666.7733333333335</v>
      </c>
    </row>
    <row r="158" spans="1:13">
      <c r="A158" s="121" t="s">
        <v>1737</v>
      </c>
      <c r="B158" s="119" t="s">
        <v>2081</v>
      </c>
      <c r="C158" s="119" t="s">
        <v>1748</v>
      </c>
      <c r="D158" t="str">
        <f t="shared" si="3"/>
        <v>REX2B</v>
      </c>
      <c r="E158" s="13" t="str">
        <f t="shared" si="4"/>
        <v>0124</v>
      </c>
      <c r="F158" s="13" t="str">
        <f t="shared" si="5"/>
        <v>15</v>
      </c>
      <c r="G158" s="13" t="str">
        <f t="shared" si="6"/>
        <v>SC</v>
      </c>
      <c r="H158" t="str">
        <f t="shared" si="7"/>
        <v>FP</v>
      </c>
      <c r="I158" s="13" t="str">
        <f t="shared" si="8"/>
        <v>01</v>
      </c>
      <c r="J158">
        <v>6673.77</v>
      </c>
      <c r="K158">
        <v>6673.7733333333335</v>
      </c>
      <c r="L158" s="124">
        <f t="shared" si="2"/>
        <v>4.994678170064188E-7</v>
      </c>
      <c r="M158">
        <v>6673.7733333333335</v>
      </c>
    </row>
    <row r="159" spans="1:13">
      <c r="A159" s="123" t="s">
        <v>2056</v>
      </c>
      <c r="B159" s="119" t="s">
        <v>2082</v>
      </c>
      <c r="C159" s="119" t="s">
        <v>2083</v>
      </c>
      <c r="D159" t="str">
        <f t="shared" si="3"/>
        <v>REX2B</v>
      </c>
      <c r="E159" s="13" t="str">
        <f t="shared" si="4"/>
        <v>0124</v>
      </c>
      <c r="F159" s="13" t="str">
        <f t="shared" si="5"/>
        <v>15</v>
      </c>
      <c r="G159" s="13" t="str">
        <f t="shared" si="6"/>
        <v>SC</v>
      </c>
      <c r="H159" t="str">
        <f t="shared" si="7"/>
        <v>FP</v>
      </c>
      <c r="I159" s="13" t="str">
        <f t="shared" si="8"/>
        <v>03</v>
      </c>
      <c r="J159">
        <v>6671.77</v>
      </c>
      <c r="K159">
        <v>6671.7733333333335</v>
      </c>
      <c r="L159" s="124">
        <f t="shared" si="2"/>
        <v>4.9961754273647445E-7</v>
      </c>
      <c r="M159">
        <v>6671.7733333333335</v>
      </c>
    </row>
    <row r="160" spans="1:13">
      <c r="A160" s="121" t="s">
        <v>1796</v>
      </c>
      <c r="B160" s="119" t="s">
        <v>2084</v>
      </c>
      <c r="C160" s="119" t="s">
        <v>1962</v>
      </c>
      <c r="D160" t="str">
        <f t="shared" si="3"/>
        <v>REX2B</v>
      </c>
      <c r="E160" s="13" t="str">
        <f t="shared" si="4"/>
        <v>0225</v>
      </c>
      <c r="F160" s="13" t="str">
        <f t="shared" si="5"/>
        <v>15</v>
      </c>
      <c r="G160" s="13" t="str">
        <f t="shared" si="6"/>
        <v>SS</v>
      </c>
      <c r="H160" t="str">
        <f t="shared" si="7"/>
        <v>WM</v>
      </c>
      <c r="I160" s="13" t="str">
        <f t="shared" si="8"/>
        <v>01</v>
      </c>
      <c r="J160">
        <v>5265.62</v>
      </c>
      <c r="K160">
        <v>5265.6248888888895</v>
      </c>
      <c r="L160" s="124">
        <f t="shared" si="2"/>
        <v>9.2845455797830494E-7</v>
      </c>
      <c r="M160">
        <v>5265.6248888888895</v>
      </c>
    </row>
    <row r="161" spans="1:13">
      <c r="A161" s="121" t="s">
        <v>1736</v>
      </c>
      <c r="B161" s="119" t="s">
        <v>2085</v>
      </c>
      <c r="C161" s="119" t="s">
        <v>1747</v>
      </c>
      <c r="D161" t="str">
        <f t="shared" si="3"/>
        <v>REX2B</v>
      </c>
      <c r="E161" s="13" t="str">
        <f t="shared" si="4"/>
        <v>0124</v>
      </c>
      <c r="F161" s="13" t="str">
        <f t="shared" si="5"/>
        <v>30</v>
      </c>
      <c r="G161" s="13" t="str">
        <f t="shared" si="6"/>
        <v>SS</v>
      </c>
      <c r="H161" t="str">
        <f t="shared" si="7"/>
        <v>D2</v>
      </c>
      <c r="I161" s="13" t="str">
        <f t="shared" si="8"/>
        <v>02</v>
      </c>
      <c r="J161">
        <v>7691.77</v>
      </c>
      <c r="K161">
        <v>7691.7733333333335</v>
      </c>
      <c r="L161" s="124">
        <f t="shared" si="2"/>
        <v>4.3336362542079753E-7</v>
      </c>
      <c r="M161">
        <v>7691.7733333333335</v>
      </c>
    </row>
    <row r="162" spans="1:13">
      <c r="A162" s="121" t="s">
        <v>1795</v>
      </c>
      <c r="B162" s="119" t="s">
        <v>2086</v>
      </c>
      <c r="C162" s="119" t="s">
        <v>2087</v>
      </c>
      <c r="D162" t="str">
        <f t="shared" si="3"/>
        <v>REX2B</v>
      </c>
      <c r="E162" s="13" t="str">
        <f t="shared" si="4"/>
        <v>0124</v>
      </c>
      <c r="F162" s="13" t="str">
        <f t="shared" si="5"/>
        <v>30</v>
      </c>
      <c r="G162" s="13" t="str">
        <f t="shared" si="6"/>
        <v>SS</v>
      </c>
      <c r="H162" t="str">
        <f t="shared" si="7"/>
        <v>D2</v>
      </c>
      <c r="I162" s="13" t="str">
        <f t="shared" si="8"/>
        <v>03</v>
      </c>
      <c r="J162">
        <v>7670.77</v>
      </c>
      <c r="K162">
        <v>7670.7733333333335</v>
      </c>
      <c r="L162" s="124">
        <f t="shared" si="2"/>
        <v>4.3455002993218775E-7</v>
      </c>
      <c r="M162">
        <v>7670.7733333333335</v>
      </c>
    </row>
    <row r="163" spans="1:13">
      <c r="A163" s="121" t="s">
        <v>1798</v>
      </c>
      <c r="B163" s="119" t="s">
        <v>2088</v>
      </c>
      <c r="C163" s="119" t="s">
        <v>1982</v>
      </c>
      <c r="D163" t="str">
        <f t="shared" si="3"/>
        <v>REX2B</v>
      </c>
      <c r="E163" s="13" t="str">
        <f t="shared" si="4"/>
        <v>0225</v>
      </c>
      <c r="F163" s="13" t="str">
        <f t="shared" si="5"/>
        <v>30</v>
      </c>
      <c r="G163" s="13" t="str">
        <f t="shared" si="6"/>
        <v>SS</v>
      </c>
      <c r="H163" t="str">
        <f t="shared" si="7"/>
        <v>WM</v>
      </c>
      <c r="I163" s="13" t="str">
        <f t="shared" si="8"/>
        <v>01</v>
      </c>
      <c r="J163">
        <v>5269.62</v>
      </c>
      <c r="K163">
        <v>5269.6248888888895</v>
      </c>
      <c r="L163" s="124">
        <f t="shared" si="2"/>
        <v>9.2774979781876527E-7</v>
      </c>
      <c r="M163">
        <v>5269.6248888888895</v>
      </c>
    </row>
    <row r="164" spans="1:13">
      <c r="A164" s="121" t="s">
        <v>1797</v>
      </c>
      <c r="B164" s="119" t="s">
        <v>2089</v>
      </c>
      <c r="C164" s="119" t="s">
        <v>2090</v>
      </c>
      <c r="D164" t="str">
        <f t="shared" si="3"/>
        <v>REX2B</v>
      </c>
      <c r="E164" s="13" t="str">
        <f t="shared" si="4"/>
        <v>0225</v>
      </c>
      <c r="F164" s="13" t="str">
        <f t="shared" si="5"/>
        <v>30</v>
      </c>
      <c r="G164" s="13" t="str">
        <f t="shared" si="6"/>
        <v>SS</v>
      </c>
      <c r="H164" t="str">
        <f t="shared" si="7"/>
        <v>C2</v>
      </c>
      <c r="I164" s="13" t="str">
        <f t="shared" si="8"/>
        <v>05</v>
      </c>
      <c r="J164">
        <v>6253.62</v>
      </c>
      <c r="K164">
        <v>5294.6248888888895</v>
      </c>
      <c r="L164" s="124">
        <f t="shared" si="2"/>
        <v>-0.15335039722770338</v>
      </c>
      <c r="M164">
        <v>5294.6248888888895</v>
      </c>
    </row>
    <row r="165" spans="1:13">
      <c r="A165" s="121" t="s">
        <v>1734</v>
      </c>
      <c r="B165" s="119" t="s">
        <v>2091</v>
      </c>
      <c r="C165" s="119" t="s">
        <v>1745</v>
      </c>
      <c r="D165" t="str">
        <f t="shared" si="3"/>
        <v>REX2B</v>
      </c>
      <c r="E165" s="13" t="str">
        <f t="shared" si="4"/>
        <v>0225</v>
      </c>
      <c r="F165" s="13" t="str">
        <f t="shared" si="5"/>
        <v>50</v>
      </c>
      <c r="G165" s="13" t="str">
        <f t="shared" si="6"/>
        <v>SS</v>
      </c>
      <c r="H165" t="str">
        <f t="shared" si="7"/>
        <v>FP</v>
      </c>
      <c r="I165" s="13" t="str">
        <f t="shared" si="8"/>
        <v>05</v>
      </c>
      <c r="J165">
        <v>7367.62</v>
      </c>
      <c r="K165">
        <v>7367.6248888888895</v>
      </c>
      <c r="L165" s="124">
        <f t="shared" si="2"/>
        <v>6.6356420249439052E-7</v>
      </c>
      <c r="M165">
        <v>7367.6248888888895</v>
      </c>
    </row>
    <row r="166" spans="1:13">
      <c r="A166" s="121" t="s">
        <v>1735</v>
      </c>
      <c r="B166" s="119" t="s">
        <v>2092</v>
      </c>
      <c r="C166" s="119" t="s">
        <v>1746</v>
      </c>
      <c r="D166" t="str">
        <f t="shared" si="3"/>
        <v>REX2B</v>
      </c>
      <c r="E166" s="13" t="str">
        <f t="shared" si="4"/>
        <v>0588</v>
      </c>
      <c r="F166" s="13" t="str">
        <f t="shared" si="5"/>
        <v>60</v>
      </c>
      <c r="G166" s="13" t="str">
        <f t="shared" si="6"/>
        <v>CS</v>
      </c>
      <c r="H166" t="str">
        <f t="shared" si="7"/>
        <v>WM</v>
      </c>
      <c r="I166" s="13" t="str">
        <f t="shared" si="8"/>
        <v>01</v>
      </c>
      <c r="J166">
        <v>10228.030000000001</v>
      </c>
      <c r="K166">
        <v>10228.031111111111</v>
      </c>
      <c r="L166" s="124">
        <f t="shared" si="2"/>
        <v>1.0863393153238154E-7</v>
      </c>
      <c r="M166">
        <v>10228.031111111111</v>
      </c>
    </row>
    <row r="167" spans="1:13">
      <c r="A167" s="121" t="s">
        <v>262</v>
      </c>
      <c r="B167" s="119" t="s">
        <v>2093</v>
      </c>
      <c r="C167" s="119" t="s">
        <v>2094</v>
      </c>
      <c r="D167" t="str">
        <f t="shared" si="3"/>
        <v>REX2B</v>
      </c>
      <c r="E167" s="13" t="str">
        <f t="shared" si="4"/>
        <v>0227</v>
      </c>
      <c r="F167" s="13" t="str">
        <f t="shared" si="5"/>
        <v>70</v>
      </c>
      <c r="G167" s="13" t="str">
        <f t="shared" si="6"/>
        <v>CS</v>
      </c>
      <c r="H167" t="str">
        <f t="shared" si="7"/>
        <v>FP</v>
      </c>
      <c r="I167" s="13" t="str">
        <f t="shared" si="8"/>
        <v>04</v>
      </c>
      <c r="J167">
        <v>9642.33</v>
      </c>
      <c r="K167">
        <v>9642.3280000000013</v>
      </c>
      <c r="L167" s="124">
        <f t="shared" si="2"/>
        <v>-2.0741874615248225E-7</v>
      </c>
      <c r="M167">
        <v>9642.3280000000013</v>
      </c>
    </row>
    <row r="168" spans="1:13">
      <c r="A168" s="121" t="s">
        <v>1799</v>
      </c>
      <c r="B168" s="119" t="s">
        <v>2095</v>
      </c>
      <c r="C168" s="119" t="s">
        <v>2096</v>
      </c>
      <c r="D168" t="str">
        <f t="shared" si="3"/>
        <v>REX2B</v>
      </c>
      <c r="E168" s="13" t="str">
        <f t="shared" si="4"/>
        <v>0227</v>
      </c>
      <c r="F168" s="13" t="str">
        <f t="shared" si="5"/>
        <v>70</v>
      </c>
      <c r="G168" s="13" t="str">
        <f t="shared" si="6"/>
        <v>SC</v>
      </c>
      <c r="H168" t="str">
        <f t="shared" si="7"/>
        <v>FP</v>
      </c>
      <c r="I168" s="13" t="str">
        <f t="shared" si="8"/>
        <v>04</v>
      </c>
      <c r="J168">
        <v>10767.33</v>
      </c>
      <c r="K168">
        <v>10767.328000000001</v>
      </c>
      <c r="L168" s="124">
        <f t="shared" si="2"/>
        <v>-1.8574706994105912E-7</v>
      </c>
      <c r="M168">
        <v>10767.328000000001</v>
      </c>
    </row>
    <row r="169" spans="1:13">
      <c r="A169" s="121" t="s">
        <v>1744</v>
      </c>
      <c r="B169" s="119" t="s">
        <v>2097</v>
      </c>
      <c r="C169" s="119" t="s">
        <v>1756</v>
      </c>
      <c r="D169" t="str">
        <f t="shared" si="3"/>
        <v>REX2B</v>
      </c>
      <c r="E169" s="13" t="str">
        <f t="shared" si="4"/>
        <v>0227</v>
      </c>
      <c r="F169" s="13" t="str">
        <f t="shared" si="5"/>
        <v>70</v>
      </c>
      <c r="G169" s="13" t="str">
        <f t="shared" si="6"/>
        <v>SC</v>
      </c>
      <c r="H169" t="str">
        <f t="shared" si="7"/>
        <v>FP</v>
      </c>
      <c r="I169" s="13" t="str">
        <f t="shared" si="8"/>
        <v>05</v>
      </c>
      <c r="J169">
        <v>10671.33</v>
      </c>
      <c r="K169">
        <v>10671.328000000001</v>
      </c>
      <c r="L169" s="124">
        <f t="shared" si="2"/>
        <v>-1.8741806303323618E-7</v>
      </c>
      <c r="M169">
        <v>10671.328000000001</v>
      </c>
    </row>
    <row r="170" spans="1:13">
      <c r="A170" s="123" t="s">
        <v>2150</v>
      </c>
      <c r="B170" s="119" t="s">
        <v>2098</v>
      </c>
      <c r="C170" s="119" t="s">
        <v>2099</v>
      </c>
      <c r="D170" t="str">
        <f t="shared" si="3"/>
        <v>REX2B</v>
      </c>
      <c r="E170" s="13" t="str">
        <f t="shared" si="4"/>
        <v>0227</v>
      </c>
      <c r="F170" s="13" t="str">
        <f t="shared" si="5"/>
        <v>90</v>
      </c>
      <c r="G170" s="13" t="str">
        <f t="shared" si="6"/>
        <v>CS</v>
      </c>
      <c r="H170" t="str">
        <f t="shared" si="7"/>
        <v>WM</v>
      </c>
      <c r="I170" s="13" t="str">
        <f t="shared" si="8"/>
        <v>04</v>
      </c>
      <c r="J170">
        <v>9649.33</v>
      </c>
      <c r="K170">
        <v>9649.3280000000013</v>
      </c>
      <c r="L170" s="124">
        <f t="shared" si="2"/>
        <v>-2.0726827651126702E-7</v>
      </c>
      <c r="M170">
        <v>9649.3280000000013</v>
      </c>
    </row>
    <row r="171" spans="1:13">
      <c r="A171" s="121" t="s">
        <v>1800</v>
      </c>
      <c r="B171" s="119" t="s">
        <v>2100</v>
      </c>
      <c r="C171" s="119" t="s">
        <v>2101</v>
      </c>
      <c r="D171" t="str">
        <f t="shared" si="3"/>
        <v>REX2B</v>
      </c>
      <c r="E171" s="13" t="str">
        <f t="shared" si="4"/>
        <v>0227</v>
      </c>
      <c r="F171" s="13" t="str">
        <f t="shared" si="5"/>
        <v>90</v>
      </c>
      <c r="G171" s="13" t="str">
        <f t="shared" si="6"/>
        <v>CS</v>
      </c>
      <c r="H171" t="str">
        <f t="shared" si="7"/>
        <v>FP</v>
      </c>
      <c r="I171" s="13" t="str">
        <f t="shared" si="8"/>
        <v>06</v>
      </c>
      <c r="J171">
        <v>10401.33</v>
      </c>
      <c r="K171">
        <v>10401.328000000001</v>
      </c>
      <c r="L171" s="124">
        <f t="shared" si="2"/>
        <v>-1.9228310212140796E-7</v>
      </c>
      <c r="M171">
        <v>10401.328000000001</v>
      </c>
    </row>
    <row r="172" spans="1:13">
      <c r="A172" s="121" t="s">
        <v>1804</v>
      </c>
      <c r="B172" s="119" t="s">
        <v>2102</v>
      </c>
      <c r="C172" s="119" t="s">
        <v>2103</v>
      </c>
      <c r="D172" t="str">
        <f t="shared" si="3"/>
        <v>REX2B</v>
      </c>
      <c r="E172" s="13" t="str">
        <f t="shared" si="4"/>
        <v>0453</v>
      </c>
      <c r="F172" s="13" t="str">
        <f t="shared" si="5"/>
        <v>72</v>
      </c>
      <c r="G172" s="13" t="str">
        <f t="shared" si="6"/>
        <v>CS</v>
      </c>
      <c r="H172" t="str">
        <f t="shared" si="7"/>
        <v>FP</v>
      </c>
      <c r="I172" s="13" t="str">
        <f t="shared" si="8"/>
        <v>03</v>
      </c>
      <c r="J172">
        <v>13804.33</v>
      </c>
      <c r="K172">
        <v>13804.328000000001</v>
      </c>
      <c r="L172" s="124">
        <f t="shared" si="2"/>
        <v>-1.4488207675334218E-7</v>
      </c>
      <c r="M172">
        <v>13804.328000000001</v>
      </c>
    </row>
    <row r="173" spans="1:13">
      <c r="A173" s="121" t="s">
        <v>1806</v>
      </c>
      <c r="B173" s="119" t="s">
        <v>2104</v>
      </c>
      <c r="C173" s="119" t="s">
        <v>2105</v>
      </c>
      <c r="D173" t="str">
        <f t="shared" si="3"/>
        <v>REX2B</v>
      </c>
      <c r="E173" s="13" t="str">
        <f t="shared" si="4"/>
        <v>0980</v>
      </c>
      <c r="F173" s="13" t="str">
        <f t="shared" si="5"/>
        <v>72</v>
      </c>
      <c r="G173" s="13" t="str">
        <f t="shared" si="6"/>
        <v>SS</v>
      </c>
      <c r="H173" t="str">
        <f t="shared" si="7"/>
        <v>WM</v>
      </c>
      <c r="I173" s="13" t="str">
        <f t="shared" si="8"/>
        <v>01</v>
      </c>
      <c r="J173">
        <v>14190.14</v>
      </c>
      <c r="K173">
        <v>14190.140444444445</v>
      </c>
      <c r="L173" s="124">
        <f t="shared" si="2"/>
        <v>3.1320652632577924E-8</v>
      </c>
      <c r="M173">
        <v>14190.140444444445</v>
      </c>
    </row>
    <row r="174" spans="1:13">
      <c r="A174" s="121" t="s">
        <v>1807</v>
      </c>
      <c r="B174" s="119" t="s">
        <v>2106</v>
      </c>
      <c r="C174" s="119" t="s">
        <v>2107</v>
      </c>
      <c r="D174" t="str">
        <f t="shared" si="3"/>
        <v>REX2B</v>
      </c>
      <c r="E174" s="13" t="str">
        <f t="shared" si="4"/>
        <v>0980</v>
      </c>
      <c r="F174" s="13" t="str">
        <f t="shared" si="5"/>
        <v>72</v>
      </c>
      <c r="G174" s="13" t="str">
        <f t="shared" si="6"/>
        <v>SS</v>
      </c>
      <c r="H174" t="str">
        <f t="shared" si="7"/>
        <v>WM</v>
      </c>
      <c r="I174" s="13" t="str">
        <f t="shared" si="8"/>
        <v>02</v>
      </c>
      <c r="J174">
        <v>14290.14</v>
      </c>
      <c r="K174">
        <v>14290.140444444445</v>
      </c>
      <c r="L174" s="124">
        <f t="shared" si="2"/>
        <v>3.1101475965081472E-8</v>
      </c>
      <c r="M174">
        <v>14290.140444444445</v>
      </c>
    </row>
    <row r="175" spans="1:13">
      <c r="A175" s="121" t="s">
        <v>1808</v>
      </c>
      <c r="B175" s="119" t="s">
        <v>2108</v>
      </c>
      <c r="C175" s="119" t="s">
        <v>2109</v>
      </c>
      <c r="D175" t="str">
        <f t="shared" si="3"/>
        <v>REX2B</v>
      </c>
      <c r="E175" s="13" t="str">
        <f t="shared" si="4"/>
        <v>0980</v>
      </c>
      <c r="F175" s="13" t="str">
        <f t="shared" si="5"/>
        <v>72</v>
      </c>
      <c r="G175" s="13" t="str">
        <f t="shared" si="6"/>
        <v>SS</v>
      </c>
      <c r="H175" t="str">
        <f t="shared" si="7"/>
        <v>WM</v>
      </c>
      <c r="I175" s="13" t="str">
        <f t="shared" si="8"/>
        <v>05</v>
      </c>
      <c r="J175">
        <v>14156.14</v>
      </c>
      <c r="K175">
        <v>14156.140444444445</v>
      </c>
      <c r="L175" s="124">
        <f t="shared" si="2"/>
        <v>3.1395878095840342E-8</v>
      </c>
      <c r="M175">
        <v>14156.140444444445</v>
      </c>
    </row>
    <row r="176" spans="1:13">
      <c r="A176" s="121" t="s">
        <v>1805</v>
      </c>
      <c r="B176" s="119" t="s">
        <v>2110</v>
      </c>
      <c r="C176" s="119" t="s">
        <v>2111</v>
      </c>
      <c r="D176" t="str">
        <f t="shared" si="3"/>
        <v>REX2B</v>
      </c>
      <c r="E176" s="13" t="str">
        <f t="shared" si="4"/>
        <v>0453</v>
      </c>
      <c r="F176" s="13" t="str">
        <f t="shared" si="5"/>
        <v>92</v>
      </c>
      <c r="G176" s="13" t="str">
        <f t="shared" si="6"/>
        <v>CS</v>
      </c>
      <c r="H176" t="str">
        <f t="shared" si="7"/>
        <v>WM</v>
      </c>
      <c r="I176" s="13" t="str">
        <f t="shared" si="8"/>
        <v>03</v>
      </c>
      <c r="J176">
        <v>14370.33</v>
      </c>
      <c r="K176">
        <v>14370.328000000001</v>
      </c>
      <c r="L176" s="124">
        <f t="shared" si="2"/>
        <v>-1.3917564861686992E-7</v>
      </c>
      <c r="M176">
        <v>14370.328000000001</v>
      </c>
    </row>
    <row r="177" spans="1:13">
      <c r="A177" s="121" t="s">
        <v>1810</v>
      </c>
      <c r="B177" s="119" t="s">
        <v>2112</v>
      </c>
      <c r="C177" s="119" t="s">
        <v>2113</v>
      </c>
      <c r="D177" t="str">
        <f t="shared" si="3"/>
        <v>REX2B</v>
      </c>
      <c r="E177" s="13" t="str">
        <f t="shared" si="4"/>
        <v>0980</v>
      </c>
      <c r="F177" s="13" t="str">
        <f t="shared" si="5"/>
        <v>92</v>
      </c>
      <c r="G177" s="13" t="str">
        <f t="shared" si="6"/>
        <v>CS</v>
      </c>
      <c r="H177" t="str">
        <f t="shared" si="7"/>
        <v>WM</v>
      </c>
      <c r="I177" s="13" t="str">
        <f t="shared" si="8"/>
        <v>04</v>
      </c>
      <c r="J177">
        <v>12695.14</v>
      </c>
      <c r="K177">
        <v>12695.140444444445</v>
      </c>
      <c r="L177" s="124">
        <f t="shared" si="2"/>
        <v>3.5009022803029294E-8</v>
      </c>
      <c r="M177">
        <v>12695.140444444445</v>
      </c>
    </row>
    <row r="178" spans="1:13">
      <c r="A178" s="121" t="s">
        <v>1809</v>
      </c>
      <c r="B178" s="119" t="s">
        <v>2114</v>
      </c>
      <c r="C178" s="119" t="s">
        <v>2115</v>
      </c>
      <c r="D178" t="str">
        <f t="shared" si="3"/>
        <v>REX2B</v>
      </c>
      <c r="E178" s="13" t="str">
        <f t="shared" si="4"/>
        <v>0980</v>
      </c>
      <c r="F178" s="13" t="str">
        <f t="shared" si="5"/>
        <v>92</v>
      </c>
      <c r="G178" s="13" t="str">
        <f t="shared" si="6"/>
        <v>CS</v>
      </c>
      <c r="H178" t="str">
        <f t="shared" si="7"/>
        <v>FP</v>
      </c>
      <c r="I178" s="13" t="str">
        <f t="shared" si="8"/>
        <v>05</v>
      </c>
      <c r="J178">
        <v>13122.14</v>
      </c>
      <c r="K178">
        <v>13122.140444444445</v>
      </c>
      <c r="L178" s="124">
        <f t="shared" si="2"/>
        <v>3.3869814355558569E-8</v>
      </c>
      <c r="M178">
        <v>13122.140444444445</v>
      </c>
    </row>
    <row r="179" spans="1:13">
      <c r="A179" s="123" t="s">
        <v>2057</v>
      </c>
      <c r="B179" t="s">
        <v>2116</v>
      </c>
      <c r="C179" t="s">
        <v>2117</v>
      </c>
      <c r="D179" t="str">
        <f t="shared" si="3"/>
        <v>REX2B</v>
      </c>
      <c r="E179" s="13" t="str">
        <f t="shared" si="4"/>
        <v>0980</v>
      </c>
      <c r="F179" s="13" t="str">
        <f t="shared" si="5"/>
        <v>92</v>
      </c>
      <c r="G179" s="13" t="str">
        <f t="shared" si="6"/>
        <v>CS</v>
      </c>
      <c r="H179" t="str">
        <f t="shared" si="7"/>
        <v>FP</v>
      </c>
      <c r="I179" s="13" t="str">
        <f t="shared" si="8"/>
        <v>06</v>
      </c>
      <c r="J179">
        <v>13130.14</v>
      </c>
      <c r="K179">
        <v>13130.140444444445</v>
      </c>
      <c r="L179" s="124">
        <f t="shared" si="2"/>
        <v>3.3849177978882884E-8</v>
      </c>
      <c r="M179">
        <v>13130.140444444445</v>
      </c>
    </row>
    <row r="180" spans="1:13">
      <c r="A180" s="121" t="s">
        <v>1811</v>
      </c>
      <c r="B180" s="119" t="s">
        <v>2118</v>
      </c>
      <c r="C180" s="119" t="s">
        <v>2119</v>
      </c>
      <c r="D180" t="str">
        <f t="shared" si="3"/>
        <v>REX2B</v>
      </c>
      <c r="E180" s="13" t="str">
        <f t="shared" si="4"/>
        <v>0980</v>
      </c>
      <c r="F180" s="13" t="str">
        <f t="shared" si="5"/>
        <v>92</v>
      </c>
      <c r="G180" s="13" t="str">
        <f t="shared" si="6"/>
        <v>SS</v>
      </c>
      <c r="H180" t="str">
        <f t="shared" si="7"/>
        <v>WM</v>
      </c>
      <c r="I180" s="13" t="str">
        <f t="shared" si="8"/>
        <v>07</v>
      </c>
      <c r="J180">
        <v>15058.14</v>
      </c>
      <c r="K180">
        <v>15058.140444444445</v>
      </c>
      <c r="L180" s="124">
        <f t="shared" si="2"/>
        <v>2.95152286901071E-8</v>
      </c>
      <c r="M180">
        <v>15058.140444444445</v>
      </c>
    </row>
    <row r="181" spans="1:13">
      <c r="A181" s="123" t="s">
        <v>2151</v>
      </c>
      <c r="B181" s="119" t="s">
        <v>2120</v>
      </c>
      <c r="C181" s="119" t="s">
        <v>2121</v>
      </c>
      <c r="D181" t="str">
        <f t="shared" si="3"/>
        <v>REXSH</v>
      </c>
      <c r="E181" s="13" t="str">
        <f t="shared" si="4"/>
        <v>0106</v>
      </c>
      <c r="F181" s="13" t="str">
        <f t="shared" si="5"/>
        <v>XX</v>
      </c>
      <c r="G181" s="13" t="str">
        <f t="shared" si="6"/>
        <v>CS</v>
      </c>
      <c r="H181" t="str">
        <f t="shared" si="7"/>
        <v>FP</v>
      </c>
      <c r="I181" s="13" t="str">
        <f t="shared" si="8"/>
        <v>05</v>
      </c>
      <c r="J181">
        <v>2810.62</v>
      </c>
      <c r="K181">
        <v>2810.624888888889</v>
      </c>
      <c r="L181" s="124">
        <f t="shared" si="2"/>
        <v>1.7394343202307585E-6</v>
      </c>
      <c r="M181">
        <v>2810.624888888889</v>
      </c>
    </row>
    <row r="182" spans="1:13">
      <c r="A182" s="121" t="s">
        <v>1813</v>
      </c>
      <c r="B182" s="119" t="s">
        <v>2122</v>
      </c>
      <c r="C182" s="119" t="s">
        <v>2123</v>
      </c>
      <c r="D182" t="str">
        <f t="shared" si="3"/>
        <v>REXSH</v>
      </c>
      <c r="E182" s="13" t="str">
        <f t="shared" si="4"/>
        <v>0106</v>
      </c>
      <c r="F182" s="13" t="str">
        <f t="shared" si="5"/>
        <v>XX</v>
      </c>
      <c r="G182" s="13" t="str">
        <f t="shared" si="6"/>
        <v>SS</v>
      </c>
      <c r="H182" t="str">
        <f t="shared" si="7"/>
        <v>FP</v>
      </c>
      <c r="I182" s="13" t="str">
        <f t="shared" si="8"/>
        <v>03</v>
      </c>
      <c r="J182">
        <v>3934.62</v>
      </c>
      <c r="K182">
        <v>3934.624888888889</v>
      </c>
      <c r="L182" s="124">
        <f t="shared" si="2"/>
        <v>1.2425313979817555E-6</v>
      </c>
      <c r="M182">
        <v>3934.624888888889</v>
      </c>
    </row>
    <row r="183" spans="1:13">
      <c r="A183" s="121" t="s">
        <v>1740</v>
      </c>
      <c r="B183" s="119" t="s">
        <v>2124</v>
      </c>
      <c r="C183" s="119" t="s">
        <v>1751</v>
      </c>
      <c r="D183" t="str">
        <f t="shared" si="3"/>
        <v>REXSH</v>
      </c>
      <c r="E183" s="13" t="str">
        <f t="shared" si="4"/>
        <v>0216</v>
      </c>
      <c r="F183" s="13" t="str">
        <f t="shared" si="5"/>
        <v>XX</v>
      </c>
      <c r="G183" s="13" t="str">
        <f t="shared" si="6"/>
        <v>CS</v>
      </c>
      <c r="H183" t="str">
        <f t="shared" si="7"/>
        <v>FP</v>
      </c>
      <c r="I183" s="13" t="str">
        <f t="shared" si="8"/>
        <v>02</v>
      </c>
      <c r="J183">
        <v>4164.33</v>
      </c>
      <c r="K183">
        <v>4164.3280000000004</v>
      </c>
      <c r="L183" s="124">
        <f t="shared" si="2"/>
        <v>-4.8026933492253473E-7</v>
      </c>
      <c r="M183">
        <v>4164.3280000000004</v>
      </c>
    </row>
    <row r="184" spans="1:13">
      <c r="A184" s="121" t="s">
        <v>1818</v>
      </c>
      <c r="B184" s="119" t="s">
        <v>2125</v>
      </c>
      <c r="C184" s="119" t="s">
        <v>2126</v>
      </c>
      <c r="D184" t="str">
        <f t="shared" si="3"/>
        <v>REXSH</v>
      </c>
      <c r="E184" s="13" t="str">
        <f t="shared" si="4"/>
        <v>0560</v>
      </c>
      <c r="F184" s="13" t="str">
        <f t="shared" si="5"/>
        <v>XX</v>
      </c>
      <c r="G184" s="13" t="str">
        <f t="shared" si="6"/>
        <v>SS</v>
      </c>
      <c r="H184" t="str">
        <f t="shared" si="7"/>
        <v>FP</v>
      </c>
      <c r="I184" s="13" t="str">
        <f t="shared" si="8"/>
        <v>06</v>
      </c>
      <c r="J184">
        <v>10101.030000000001</v>
      </c>
      <c r="K184">
        <v>10101.031111111111</v>
      </c>
      <c r="L184" s="124">
        <f t="shared" si="2"/>
        <v>1.0999978326281026E-7</v>
      </c>
      <c r="M184">
        <v>10101.031111111111</v>
      </c>
    </row>
    <row r="185" spans="1:13">
      <c r="A185" s="123" t="s">
        <v>2152</v>
      </c>
      <c r="B185" s="119" t="s">
        <v>2127</v>
      </c>
      <c r="C185" s="119" t="s">
        <v>2128</v>
      </c>
      <c r="D185" t="str">
        <f t="shared" si="3"/>
        <v>REXSH</v>
      </c>
      <c r="E185" s="13" t="str">
        <f t="shared" si="4"/>
        <v>0930</v>
      </c>
      <c r="F185" s="13" t="str">
        <f t="shared" si="5"/>
        <v>XX</v>
      </c>
      <c r="G185" s="13" t="str">
        <f t="shared" si="6"/>
        <v>SC</v>
      </c>
      <c r="H185" t="str">
        <f t="shared" si="7"/>
        <v>FP</v>
      </c>
      <c r="I185" s="13" t="str">
        <f t="shared" si="8"/>
        <v>06</v>
      </c>
      <c r="J185">
        <v>15911.62</v>
      </c>
      <c r="K185">
        <v>15911.616888888888</v>
      </c>
      <c r="L185" s="124">
        <f t="shared" si="2"/>
        <v>-1.9552447286684745E-7</v>
      </c>
      <c r="M185">
        <v>15911.616888888888</v>
      </c>
    </row>
    <row r="186" spans="1:13">
      <c r="A186" s="121" t="s">
        <v>1741</v>
      </c>
      <c r="B186" s="119" t="s">
        <v>2129</v>
      </c>
      <c r="C186" s="119" t="s">
        <v>1752</v>
      </c>
      <c r="D186" t="str">
        <f t="shared" si="3"/>
        <v>REXSH</v>
      </c>
      <c r="E186" s="13" t="str">
        <f t="shared" si="4"/>
        <v>0207</v>
      </c>
      <c r="F186" s="13" t="str">
        <f t="shared" si="5"/>
        <v>15</v>
      </c>
      <c r="G186" s="13" t="str">
        <f t="shared" si="6"/>
        <v>SS</v>
      </c>
      <c r="H186" t="str">
        <f t="shared" si="7"/>
        <v>FP</v>
      </c>
      <c r="I186" s="13" t="str">
        <f t="shared" si="8"/>
        <v>02</v>
      </c>
      <c r="J186">
        <v>6093.48</v>
      </c>
      <c r="K186">
        <v>6093.4764444444445</v>
      </c>
      <c r="L186" s="124">
        <f t="shared" si="2"/>
        <v>-5.8350163700664615E-7</v>
      </c>
      <c r="M186">
        <v>6093.4764444444445</v>
      </c>
    </row>
    <row r="187" spans="1:13">
      <c r="A187" s="121" t="s">
        <v>1814</v>
      </c>
      <c r="B187" s="119" t="s">
        <v>1820</v>
      </c>
      <c r="C187" s="119" t="s">
        <v>2130</v>
      </c>
      <c r="D187" t="str">
        <f t="shared" si="3"/>
        <v>REXSH</v>
      </c>
      <c r="E187" s="13" t="str">
        <f t="shared" si="4"/>
        <v>0207</v>
      </c>
      <c r="F187" s="13" t="str">
        <f t="shared" si="5"/>
        <v>15</v>
      </c>
      <c r="G187" s="13" t="str">
        <f t="shared" si="6"/>
        <v>SS</v>
      </c>
      <c r="H187" t="str">
        <f t="shared" si="7"/>
        <v>FP</v>
      </c>
      <c r="I187" s="13" t="str">
        <f t="shared" si="8"/>
        <v>04</v>
      </c>
      <c r="J187">
        <v>6131.48</v>
      </c>
      <c r="K187">
        <v>6131.4764444444445</v>
      </c>
      <c r="L187" s="124">
        <f t="shared" si="2"/>
        <v>-5.7988537107961837E-7</v>
      </c>
      <c r="M187">
        <v>6131.4764444444445</v>
      </c>
    </row>
    <row r="188" spans="1:13">
      <c r="A188" s="121" t="s">
        <v>1812</v>
      </c>
      <c r="B188" s="119" t="s">
        <v>2131</v>
      </c>
      <c r="C188" s="119" t="s">
        <v>2132</v>
      </c>
      <c r="D188" t="str">
        <f t="shared" si="3"/>
        <v>REXSH</v>
      </c>
      <c r="E188" s="13" t="str">
        <f t="shared" si="4"/>
        <v>0106</v>
      </c>
      <c r="F188" s="13" t="str">
        <f t="shared" si="5"/>
        <v>30</v>
      </c>
      <c r="G188" s="13" t="str">
        <f t="shared" si="6"/>
        <v>SS</v>
      </c>
      <c r="H188" t="str">
        <f t="shared" si="7"/>
        <v>FP</v>
      </c>
      <c r="I188" s="13" t="str">
        <f t="shared" si="8"/>
        <v>03</v>
      </c>
      <c r="J188">
        <v>6136.62</v>
      </c>
      <c r="K188">
        <v>6136.6248888888895</v>
      </c>
      <c r="L188" s="124">
        <f t="shared" si="2"/>
        <v>7.9667453575123139E-7</v>
      </c>
      <c r="M188">
        <v>6136.6248888888895</v>
      </c>
    </row>
    <row r="189" spans="1:13">
      <c r="A189" s="121" t="s">
        <v>1815</v>
      </c>
      <c r="B189" s="119" t="s">
        <v>2133</v>
      </c>
      <c r="C189" s="119" t="s">
        <v>2134</v>
      </c>
      <c r="D189" t="str">
        <f t="shared" si="3"/>
        <v>REXSH</v>
      </c>
      <c r="E189" s="13" t="str">
        <f t="shared" si="4"/>
        <v>0207</v>
      </c>
      <c r="F189" s="13" t="str">
        <f t="shared" si="5"/>
        <v>30</v>
      </c>
      <c r="G189" s="13" t="str">
        <f t="shared" si="6"/>
        <v>SS</v>
      </c>
      <c r="H189" t="str">
        <f t="shared" si="7"/>
        <v>FP</v>
      </c>
      <c r="I189" s="13" t="str">
        <f t="shared" si="8"/>
        <v>03</v>
      </c>
      <c r="J189">
        <v>6060.48</v>
      </c>
      <c r="K189">
        <v>6060.4764444444445</v>
      </c>
      <c r="L189" s="124">
        <f t="shared" si="2"/>
        <v>-5.8667886950658334E-7</v>
      </c>
      <c r="M189">
        <v>6060.4764444444445</v>
      </c>
    </row>
    <row r="190" spans="1:13">
      <c r="A190" s="121" t="s">
        <v>1739</v>
      </c>
      <c r="B190" s="119" t="s">
        <v>2135</v>
      </c>
      <c r="C190" s="119" t="s">
        <v>1750</v>
      </c>
      <c r="D190" t="str">
        <f t="shared" si="3"/>
        <v>REXSH</v>
      </c>
      <c r="E190" s="13" t="str">
        <f t="shared" si="4"/>
        <v>0106</v>
      </c>
      <c r="F190" s="13" t="str">
        <f t="shared" si="5"/>
        <v>50</v>
      </c>
      <c r="G190" s="13" t="str">
        <f t="shared" si="6"/>
        <v>SS</v>
      </c>
      <c r="H190" t="str">
        <f t="shared" si="7"/>
        <v>FP</v>
      </c>
      <c r="I190" s="13" t="str">
        <f t="shared" si="8"/>
        <v>06</v>
      </c>
      <c r="J190">
        <v>8352.6200000000008</v>
      </c>
      <c r="K190">
        <v>8352.6248888888895</v>
      </c>
      <c r="L190" s="124">
        <f t="shared" si="2"/>
        <v>5.8531202050042104E-7</v>
      </c>
      <c r="M190">
        <v>8352.6248888888895</v>
      </c>
    </row>
    <row r="191" spans="1:13">
      <c r="A191" s="127" t="s">
        <v>2058</v>
      </c>
      <c r="B191" s="119" t="s">
        <v>2136</v>
      </c>
      <c r="C191" s="119" t="s">
        <v>2137</v>
      </c>
      <c r="D191" t="str">
        <f t="shared" si="3"/>
        <v>REXSH</v>
      </c>
      <c r="E191" s="13" t="str">
        <f t="shared" si="4"/>
        <v>0216</v>
      </c>
      <c r="F191" s="13" t="str">
        <f t="shared" si="5"/>
        <v>60</v>
      </c>
      <c r="G191" s="13" t="str">
        <f t="shared" si="6"/>
        <v>CS</v>
      </c>
      <c r="H191" t="str">
        <f t="shared" si="7"/>
        <v>FP</v>
      </c>
      <c r="I191" s="13" t="str">
        <f t="shared" si="8"/>
        <v>05</v>
      </c>
      <c r="J191">
        <v>8843.33</v>
      </c>
      <c r="K191">
        <v>8843.3280000000013</v>
      </c>
      <c r="L191" s="124">
        <f t="shared" si="2"/>
        <v>-2.2615915029615135E-7</v>
      </c>
      <c r="M191">
        <v>8843.3280000000013</v>
      </c>
    </row>
    <row r="192" spans="1:13">
      <c r="A192" s="121" t="s">
        <v>1742</v>
      </c>
      <c r="B192" s="119" t="s">
        <v>2138</v>
      </c>
      <c r="C192" s="119" t="s">
        <v>1753</v>
      </c>
      <c r="D192" t="str">
        <f t="shared" si="3"/>
        <v>REXSH</v>
      </c>
      <c r="E192" s="13" t="str">
        <f t="shared" si="4"/>
        <v>0560</v>
      </c>
      <c r="F192" s="13" t="str">
        <f t="shared" si="5"/>
        <v>90</v>
      </c>
      <c r="G192" s="13" t="str">
        <f t="shared" si="6"/>
        <v>CS</v>
      </c>
      <c r="H192" t="str">
        <f t="shared" si="7"/>
        <v>FP</v>
      </c>
      <c r="I192" s="13" t="str">
        <f t="shared" si="8"/>
        <v>03</v>
      </c>
      <c r="J192">
        <v>12122.03</v>
      </c>
      <c r="K192">
        <v>12122.031111111111</v>
      </c>
      <c r="L192" s="124">
        <f t="shared" si="2"/>
        <v>9.166048184430697E-8</v>
      </c>
      <c r="M192">
        <v>12122.031111111111</v>
      </c>
    </row>
    <row r="193" spans="1:13">
      <c r="A193" s="121" t="s">
        <v>1816</v>
      </c>
      <c r="B193" s="119" t="s">
        <v>2139</v>
      </c>
      <c r="C193" s="119" t="s">
        <v>2140</v>
      </c>
      <c r="D193" t="str">
        <f t="shared" si="3"/>
        <v>REXSH</v>
      </c>
      <c r="E193" s="13" t="str">
        <f t="shared" si="4"/>
        <v>0560</v>
      </c>
      <c r="F193" s="13" t="str">
        <f t="shared" si="5"/>
        <v>90</v>
      </c>
      <c r="G193" s="13" t="str">
        <f t="shared" si="6"/>
        <v>CS</v>
      </c>
      <c r="H193" t="str">
        <f t="shared" si="7"/>
        <v>FP</v>
      </c>
      <c r="I193" s="13" t="str">
        <f t="shared" si="8"/>
        <v>07</v>
      </c>
      <c r="J193">
        <v>12030.03</v>
      </c>
      <c r="K193">
        <v>12030.031111111111</v>
      </c>
      <c r="L193" s="124">
        <f t="shared" si="2"/>
        <v>9.2361458012253029E-8</v>
      </c>
      <c r="M193">
        <v>12030.031111111111</v>
      </c>
    </row>
    <row r="194" spans="1:13">
      <c r="A194" s="121" t="s">
        <v>1817</v>
      </c>
      <c r="B194" s="119" t="s">
        <v>2141</v>
      </c>
      <c r="C194" s="119" t="s">
        <v>2142</v>
      </c>
      <c r="D194" t="str">
        <f t="shared" si="3"/>
        <v>REXSH</v>
      </c>
      <c r="E194" s="13" t="str">
        <f t="shared" si="4"/>
        <v>0560</v>
      </c>
      <c r="F194" s="13" t="str">
        <f t="shared" si="5"/>
        <v>90</v>
      </c>
      <c r="G194" s="13" t="str">
        <f t="shared" si="6"/>
        <v>SS</v>
      </c>
      <c r="H194" t="str">
        <f t="shared" si="7"/>
        <v>FP</v>
      </c>
      <c r="I194" s="13" t="str">
        <f t="shared" si="8"/>
        <v>06</v>
      </c>
      <c r="J194">
        <v>15982.03</v>
      </c>
      <c r="K194">
        <v>15982.031111111111</v>
      </c>
      <c r="L194" s="124">
        <f t="shared" ref="L194:L200" si="9">(K194-J194)/J194</f>
        <v>6.9522526908730888E-8</v>
      </c>
      <c r="M194">
        <v>15982.031111111111</v>
      </c>
    </row>
    <row r="195" spans="1:13">
      <c r="A195" s="121" t="s">
        <v>2059</v>
      </c>
      <c r="B195" s="119" t="s">
        <v>2143</v>
      </c>
      <c r="C195" s="119" t="s">
        <v>2144</v>
      </c>
      <c r="D195" t="str">
        <f t="shared" si="3"/>
        <v>REX4B</v>
      </c>
      <c r="E195" s="13" t="str">
        <f t="shared" si="4"/>
        <v>0570</v>
      </c>
      <c r="F195" s="13" t="str">
        <f t="shared" si="5"/>
        <v>72</v>
      </c>
      <c r="G195" s="13" t="str">
        <f t="shared" si="6"/>
        <v>SS</v>
      </c>
      <c r="H195" t="str">
        <f t="shared" si="7"/>
        <v>G1</v>
      </c>
      <c r="I195" s="13" t="str">
        <f t="shared" si="8"/>
        <v>06</v>
      </c>
      <c r="J195">
        <v>28155.439999999999</v>
      </c>
      <c r="K195">
        <v>28155.437333333335</v>
      </c>
      <c r="L195" s="124">
        <f t="shared" si="9"/>
        <v>-9.4712306523071902E-8</v>
      </c>
      <c r="M195">
        <v>28155.437333333335</v>
      </c>
    </row>
    <row r="196" spans="1:13">
      <c r="A196" s="121" t="s">
        <v>2060</v>
      </c>
      <c r="B196" s="119" t="s">
        <v>2145</v>
      </c>
      <c r="C196" s="119" t="s">
        <v>2041</v>
      </c>
      <c r="D196" t="str">
        <f t="shared" si="3"/>
        <v>REX4B</v>
      </c>
      <c r="E196" s="13" t="str">
        <f t="shared" si="4"/>
        <v>3700</v>
      </c>
      <c r="F196" s="13" t="str">
        <f t="shared" si="5"/>
        <v>92</v>
      </c>
      <c r="G196" s="13" t="str">
        <f t="shared" si="6"/>
        <v>SS</v>
      </c>
      <c r="H196" t="str">
        <f t="shared" si="7"/>
        <v>G2</v>
      </c>
      <c r="I196" s="13" t="str">
        <f t="shared" si="8"/>
        <v>03</v>
      </c>
      <c r="J196">
        <v>19764.439999999999</v>
      </c>
      <c r="K196">
        <v>19764.437333333335</v>
      </c>
      <c r="L196" s="124">
        <f t="shared" si="9"/>
        <v>-1.349224497922511E-7</v>
      </c>
      <c r="M196">
        <v>19764.437333333335</v>
      </c>
    </row>
    <row r="197" spans="1:13">
      <c r="A197" s="121" t="s">
        <v>2146</v>
      </c>
      <c r="B197" s="119" t="s">
        <v>2147</v>
      </c>
      <c r="C197" s="119" t="s">
        <v>2148</v>
      </c>
      <c r="D197" t="str">
        <f t="shared" si="3"/>
        <v>REX4B</v>
      </c>
      <c r="E197" s="13" t="str">
        <f t="shared" si="4"/>
        <v>2200</v>
      </c>
      <c r="F197" s="13" t="str">
        <f t="shared" si="5"/>
        <v>60</v>
      </c>
      <c r="G197" s="13" t="str">
        <f t="shared" si="6"/>
        <v>SS</v>
      </c>
      <c r="H197" t="str">
        <f t="shared" si="7"/>
        <v>G3</v>
      </c>
      <c r="I197" s="13" t="str">
        <f t="shared" si="8"/>
        <v>01</v>
      </c>
      <c r="J197">
        <v>19156.439999999999</v>
      </c>
      <c r="K197">
        <v>19156.437333333335</v>
      </c>
      <c r="L197" s="124">
        <f t="shared" si="9"/>
        <v>-1.3920470941218512E-7</v>
      </c>
      <c r="M197">
        <v>19156.437333333335</v>
      </c>
    </row>
    <row r="198" spans="1:13">
      <c r="A198" s="128" t="s">
        <v>2153</v>
      </c>
      <c r="B198" s="118" t="s">
        <v>2156</v>
      </c>
      <c r="C198" s="118" t="s">
        <v>2159</v>
      </c>
      <c r="D198" t="str">
        <f>RIGHT(LEFT(C198,6),5)</f>
        <v>REX2B</v>
      </c>
      <c r="E198" s="13" t="str">
        <f>RIGHT(LEFT(C198,10),4)</f>
        <v>0750</v>
      </c>
      <c r="F198" s="13" t="str">
        <f>RIGHT(LEFT(C198,13),2)</f>
        <v>92</v>
      </c>
      <c r="G198" s="13" t="str">
        <f>RIGHT(LEFT(C198,16),2)</f>
        <v>CS</v>
      </c>
      <c r="H198" t="str">
        <f>RIGHT(LEFT(C198,19),2)</f>
        <v>WM</v>
      </c>
      <c r="I198" s="13" t="str">
        <f>RIGHT(LEFT(C198,22),2)</f>
        <v>05</v>
      </c>
      <c r="J198">
        <v>14177.031111111111</v>
      </c>
      <c r="K198">
        <v>14558.031111111111</v>
      </c>
      <c r="L198" s="124">
        <f t="shared" si="9"/>
        <v>2.6874456084207569E-2</v>
      </c>
      <c r="M198">
        <v>14558.031111111111</v>
      </c>
    </row>
    <row r="199" spans="1:13">
      <c r="A199" s="128" t="s">
        <v>2154</v>
      </c>
      <c r="B199" s="118" t="s">
        <v>2157</v>
      </c>
      <c r="C199" s="118" t="s">
        <v>2160</v>
      </c>
      <c r="D199" t="str">
        <f>RIGHT(LEFT(C199,6),5)</f>
        <v>REX2B</v>
      </c>
      <c r="E199" s="13" t="str">
        <f>RIGHT(LEFT(C199,10),4)</f>
        <v>0227</v>
      </c>
      <c r="F199" s="13" t="str">
        <f>RIGHT(LEFT(C199,13),2)</f>
        <v>90</v>
      </c>
      <c r="G199" s="13" t="str">
        <f>RIGHT(LEFT(C199,16),2)</f>
        <v>SS</v>
      </c>
      <c r="H199" t="str">
        <f>RIGHT(LEFT(C199,19),2)</f>
        <v>WM</v>
      </c>
      <c r="I199" s="13" t="str">
        <f>RIGHT(LEFT(C199,22),2)</f>
        <v>03</v>
      </c>
      <c r="K199">
        <v>10512.328000000001</v>
      </c>
      <c r="L199" s="124" t="e">
        <f t="shared" si="9"/>
        <v>#DIV/0!</v>
      </c>
      <c r="M199">
        <v>10512.328000000001</v>
      </c>
    </row>
    <row r="200" spans="1:13">
      <c r="A200" s="128" t="s">
        <v>2155</v>
      </c>
      <c r="B200" s="118" t="s">
        <v>2158</v>
      </c>
      <c r="C200" s="118" t="s">
        <v>2161</v>
      </c>
      <c r="D200" t="str">
        <f>RIGHT(LEFT(C200,6),5)</f>
        <v>REX2B</v>
      </c>
      <c r="E200" s="13" t="str">
        <f>RIGHT(LEFT(C200,10),4)</f>
        <v>0588</v>
      </c>
      <c r="F200" s="13" t="str">
        <f>RIGHT(LEFT(C200,13),2)</f>
        <v>70</v>
      </c>
      <c r="G200" s="13" t="str">
        <f>RIGHT(LEFT(C200,16),2)</f>
        <v>CS</v>
      </c>
      <c r="H200" t="str">
        <f>RIGHT(LEFT(C200,19),2)</f>
        <v>WM</v>
      </c>
      <c r="I200" s="13" t="str">
        <f>RIGHT(LEFT(C200,22),2)</f>
        <v>03</v>
      </c>
      <c r="K200">
        <v>10618.031111111111</v>
      </c>
      <c r="L200" s="124" t="e">
        <f t="shared" si="9"/>
        <v>#DIV/0!</v>
      </c>
      <c r="M200">
        <v>10618.031111111111</v>
      </c>
    </row>
    <row r="201" spans="1:13">
      <c r="K201" t="e">
        <f>INDEX('[1]REF Chantier E2027'!$BH199:$BH64198,MATCH(#REF!,'[1]REF Chantier E2027'!$B199:$B64198,0))</f>
        <v>#REF!</v>
      </c>
      <c r="M201" t="e">
        <f>INDEX('[1]REF Chantier E2027'!$BH199:$BH64198,MATCH(A201,'[1]REF Chantier E2027'!$B199:$B64198,0))</f>
        <v>#N/A</v>
      </c>
    </row>
  </sheetData>
  <autoFilter ref="A2:I201" xr:uid="{35833165-DA74-438A-9D87-0CFC61CE1C1D}"/>
  <mergeCells count="1">
    <mergeCell ref="K1:L1"/>
  </mergeCells>
  <conditionalFormatting sqref="L3:L200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0301A21BFAE14E876EFEDA449A67E0" ma:contentTypeVersion="14" ma:contentTypeDescription="Crée un document." ma:contentTypeScope="" ma:versionID="1c602be5dbf41b03346bcbbd8511adfe">
  <xsd:schema xmlns:xsd="http://www.w3.org/2001/XMLSchema" xmlns:xs="http://www.w3.org/2001/XMLSchema" xmlns:p="http://schemas.microsoft.com/office/2006/metadata/properties" xmlns:ns3="c22bc3a9-34e2-4961-a201-82ba18bff534" xmlns:ns4="3191192b-fcb5-4fde-8263-3127b974ceaf" targetNamespace="http://schemas.microsoft.com/office/2006/metadata/properties" ma:root="true" ma:fieldsID="fe779cf4fd666b176d21dd743d4e8514" ns3:_="" ns4:_="">
    <xsd:import namespace="c22bc3a9-34e2-4961-a201-82ba18bff534"/>
    <xsd:import namespace="3191192b-fcb5-4fde-8263-3127b974ce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bc3a9-34e2-4961-a201-82ba18bff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1192b-fcb5-4fde-8263-3127b974cea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036CCD-C1B9-4866-ACD9-252F36233F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7EE005-8636-49A6-9D87-C50049BFB7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2bc3a9-34e2-4961-a201-82ba18bff534"/>
    <ds:schemaRef ds:uri="3191192b-fcb5-4fde-8263-3127b974ce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5F0AF2-DEBE-4B34-B875-8F04C9C1D6EB}">
  <ds:schemaRefs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3191192b-fcb5-4fde-8263-3127b974ceaf"/>
    <ds:schemaRef ds:uri="http://schemas.microsoft.com/office/infopath/2007/PartnerControls"/>
    <ds:schemaRef ds:uri="c22bc3a9-34e2-4961-a201-82ba18bff53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110</vt:i4>
      </vt:variant>
    </vt:vector>
  </HeadingPairs>
  <TitlesOfParts>
    <vt:vector size="117" baseType="lpstr">
      <vt:lpstr>Price&amp;Delay</vt:lpstr>
      <vt:lpstr>REXSON Pump configurator</vt:lpstr>
      <vt:lpstr>Parameters</vt:lpstr>
      <vt:lpstr>International</vt:lpstr>
      <vt:lpstr>Dictionnary</vt:lpstr>
      <vt:lpstr>Dependencies</vt:lpstr>
      <vt:lpstr>Tarif 2027</vt:lpstr>
      <vt:lpstr>Body_Code_Movex</vt:lpstr>
      <vt:lpstr>Body_Disp</vt:lpstr>
      <vt:lpstr>Body_Foot</vt:lpstr>
      <vt:lpstr>Body_Foot_Descr</vt:lpstr>
      <vt:lpstr>Body_Foot_FR</vt:lpstr>
      <vt:lpstr>Body_Foot_GB</vt:lpstr>
      <vt:lpstr>Body_Foot_Movex_Digit</vt:lpstr>
      <vt:lpstr>Body_Manual</vt:lpstr>
      <vt:lpstr>Body_Mat</vt:lpstr>
      <vt:lpstr>Body_Techno</vt:lpstr>
      <vt:lpstr>Choice_Disp</vt:lpstr>
      <vt:lpstr>Choice_Foot</vt:lpstr>
      <vt:lpstr>Choice_Mat</vt:lpstr>
      <vt:lpstr>Choice_Motor</vt:lpstr>
      <vt:lpstr>Choice_Seal</vt:lpstr>
      <vt:lpstr>Choice_Techno</vt:lpstr>
      <vt:lpstr>Com_FR</vt:lpstr>
      <vt:lpstr>Com_GB</vt:lpstr>
      <vt:lpstr>Country</vt:lpstr>
      <vt:lpstr>Country_Coef</vt:lpstr>
      <vt:lpstr>Country_Currency</vt:lpstr>
      <vt:lpstr>Country_Language</vt:lpstr>
      <vt:lpstr>Date_Delivery</vt:lpstr>
      <vt:lpstr>Designation</vt:lpstr>
      <vt:lpstr>Designation_Disp</vt:lpstr>
      <vt:lpstr>Designation_Foot</vt:lpstr>
      <vt:lpstr>Designation_Mat</vt:lpstr>
      <vt:lpstr>Designation_Motor</vt:lpstr>
      <vt:lpstr>Designation_Seal</vt:lpstr>
      <vt:lpstr>Designation_Techno</vt:lpstr>
      <vt:lpstr>Disp_Code</vt:lpstr>
      <vt:lpstr>Disp_Movex_Digit</vt:lpstr>
      <vt:lpstr>Entry_Choice</vt:lpstr>
      <vt:lpstr>Flange_BUAR</vt:lpstr>
      <vt:lpstr>Flange_Code_Movex</vt:lpstr>
      <vt:lpstr>Flange_Disp</vt:lpstr>
      <vt:lpstr>Flange_FR</vt:lpstr>
      <vt:lpstr>Flange_GB</vt:lpstr>
      <vt:lpstr>Flange_ITCL</vt:lpstr>
      <vt:lpstr>Flange_ITGR</vt:lpstr>
      <vt:lpstr>Flange_Manual</vt:lpstr>
      <vt:lpstr>Flange_Motor</vt:lpstr>
      <vt:lpstr>Flange_Sticker_Code_Movex</vt:lpstr>
      <vt:lpstr>Flange_Techno</vt:lpstr>
      <vt:lpstr>Foot_Code</vt:lpstr>
      <vt:lpstr>Foot_Descr</vt:lpstr>
      <vt:lpstr>Language</vt:lpstr>
      <vt:lpstr>List_Disp</vt:lpstr>
      <vt:lpstr>List_Foot</vt:lpstr>
      <vt:lpstr>List_Mat</vt:lpstr>
      <vt:lpstr>List_Motor</vt:lpstr>
      <vt:lpstr>List_Seal</vt:lpstr>
      <vt:lpstr>List_Techno</vt:lpstr>
      <vt:lpstr>Mat_Code</vt:lpstr>
      <vt:lpstr>Mat_Descr</vt:lpstr>
      <vt:lpstr>Mat_Disp</vt:lpstr>
      <vt:lpstr>Mat_FR</vt:lpstr>
      <vt:lpstr>Mat_GB</vt:lpstr>
      <vt:lpstr>Mat_Mat</vt:lpstr>
      <vt:lpstr>Mat_Movex_Digit</vt:lpstr>
      <vt:lpstr>Mat_Techno</vt:lpstr>
      <vt:lpstr>Motor_Code</vt:lpstr>
      <vt:lpstr>Motor_Code_Movex</vt:lpstr>
      <vt:lpstr>Motor_Custom</vt:lpstr>
      <vt:lpstr>Motor_Datasheet</vt:lpstr>
      <vt:lpstr>Motor_Descr</vt:lpstr>
      <vt:lpstr>Motor_Movex_Digit</vt:lpstr>
      <vt:lpstr>Price_Tariff</vt:lpstr>
      <vt:lpstr>Pump_Assembly_Cust</vt:lpstr>
      <vt:lpstr>Pump_Assembly_Subs</vt:lpstr>
      <vt:lpstr>Pump_Datasheet</vt:lpstr>
      <vt:lpstr>Pump_Description</vt:lpstr>
      <vt:lpstr>Pump_Disp</vt:lpstr>
      <vt:lpstr>Pump_Package_Cust</vt:lpstr>
      <vt:lpstr>Pump_Package_Subs</vt:lpstr>
      <vt:lpstr>Pump_Techno</vt:lpstr>
      <vt:lpstr>Scroll_Disp</vt:lpstr>
      <vt:lpstr>Scroll_Foot</vt:lpstr>
      <vt:lpstr>Scroll_Mat</vt:lpstr>
      <vt:lpstr>Scroll_Motor</vt:lpstr>
      <vt:lpstr>Scroll_Seal</vt:lpstr>
      <vt:lpstr>Scroll_Techno</vt:lpstr>
      <vt:lpstr>Seal_Code</vt:lpstr>
      <vt:lpstr>Seal_Code_Movex</vt:lpstr>
      <vt:lpstr>Seal_Descr</vt:lpstr>
      <vt:lpstr>Seal_Disp</vt:lpstr>
      <vt:lpstr>Seal_FR</vt:lpstr>
      <vt:lpstr>Seal_GB</vt:lpstr>
      <vt:lpstr>Seal_Movex_Digit</vt:lpstr>
      <vt:lpstr>Seal_Seal</vt:lpstr>
      <vt:lpstr>Seal_Techno</vt:lpstr>
      <vt:lpstr>Techno_Code</vt:lpstr>
      <vt:lpstr>Techno_Descr</vt:lpstr>
      <vt:lpstr>Techno_FR</vt:lpstr>
      <vt:lpstr>Techno_GB</vt:lpstr>
      <vt:lpstr>Techno_Movex_Digit</vt:lpstr>
      <vt:lpstr>Test</vt:lpstr>
      <vt:lpstr>Test_Designation</vt:lpstr>
      <vt:lpstr>Tr_Index</vt:lpstr>
      <vt:lpstr>Translation</vt:lpstr>
      <vt:lpstr>User_Coef</vt:lpstr>
      <vt:lpstr>User_Currency</vt:lpstr>
      <vt:lpstr>User_Disp</vt:lpstr>
      <vt:lpstr>User_Foot</vt:lpstr>
      <vt:lpstr>User_Language</vt:lpstr>
      <vt:lpstr>User_Mat</vt:lpstr>
      <vt:lpstr>User_Mot</vt:lpstr>
      <vt:lpstr>User_Seal</vt:lpstr>
      <vt:lpstr>User_Techno</vt:lpstr>
      <vt:lpstr>'REXSON Pump configurator'!Zone_d_impression</vt:lpstr>
    </vt:vector>
  </TitlesOfParts>
  <Company>KREMLIN REXSON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BATLLO Benoit</dc:creator>
  <cp:lastModifiedBy>BATLLO Benoit</cp:lastModifiedBy>
  <cp:lastPrinted>2020-06-09T07:58:00Z</cp:lastPrinted>
  <dcterms:created xsi:type="dcterms:W3CDTF">2017-11-30T13:23:33Z</dcterms:created>
  <dcterms:modified xsi:type="dcterms:W3CDTF">2026-09-08T13:57:43Z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0x010100150301A21BFAE14E876EFEDA449A67E0</vt:lpwstr>
  </property>
</Properties>
</file>